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5345" windowHeight="10620"/>
  </bookViews>
  <sheets>
    <sheet name="Előlap (2)" sheetId="4" r:id="rId1"/>
    <sheet name="Épületgépészet" sheetId="1" r:id="rId2"/>
    <sheet name="Elektromosenergia-ellátás, vill" sheetId="3" r:id="rId3"/>
  </sheets>
  <calcPr calcId="125725"/>
</workbook>
</file>

<file path=xl/calcChain.xml><?xml version="1.0" encoding="utf-8"?>
<calcChain xmlns="http://schemas.openxmlformats.org/spreadsheetml/2006/main">
  <c r="H61" i="1"/>
  <c r="I61"/>
  <c r="H62"/>
  <c r="I62"/>
  <c r="H63"/>
  <c r="I63"/>
  <c r="H64"/>
  <c r="I64"/>
  <c r="I60"/>
  <c r="H60"/>
  <c r="H57"/>
  <c r="I57"/>
  <c r="H58"/>
  <c r="I58"/>
  <c r="I56"/>
  <c r="H56"/>
  <c r="H45"/>
  <c r="I45"/>
  <c r="H46"/>
  <c r="I46"/>
  <c r="H47"/>
  <c r="I47"/>
  <c r="H48"/>
  <c r="I48"/>
  <c r="H49"/>
  <c r="I49"/>
  <c r="H50"/>
  <c r="I50"/>
  <c r="H51"/>
  <c r="I51"/>
  <c r="H52"/>
  <c r="I52"/>
  <c r="H53"/>
  <c r="I53"/>
  <c r="H54"/>
  <c r="I54"/>
  <c r="I44"/>
  <c r="H44"/>
  <c r="H36"/>
  <c r="I36"/>
  <c r="H37"/>
  <c r="I37"/>
  <c r="H38"/>
  <c r="I38"/>
  <c r="H39"/>
  <c r="I39"/>
  <c r="H40"/>
  <c r="I40"/>
  <c r="H41"/>
  <c r="I41"/>
  <c r="H42"/>
  <c r="I42"/>
  <c r="I35"/>
  <c r="H35"/>
  <c r="H22"/>
  <c r="I22"/>
  <c r="H23"/>
  <c r="I23"/>
  <c r="H24"/>
  <c r="I24"/>
  <c r="H25"/>
  <c r="I25"/>
  <c r="H26"/>
  <c r="I26"/>
  <c r="H27"/>
  <c r="I27"/>
  <c r="H28"/>
  <c r="I28"/>
  <c r="H29"/>
  <c r="I29"/>
  <c r="H30"/>
  <c r="I30"/>
  <c r="H31"/>
  <c r="I31"/>
  <c r="H32"/>
  <c r="I32"/>
  <c r="H33"/>
  <c r="I33"/>
  <c r="I21"/>
  <c r="H21"/>
  <c r="H7"/>
  <c r="I7"/>
  <c r="H8"/>
  <c r="I8"/>
  <c r="H9"/>
  <c r="I9"/>
  <c r="H10"/>
  <c r="I10"/>
  <c r="H11"/>
  <c r="I11"/>
  <c r="H12"/>
  <c r="I12"/>
  <c r="H13"/>
  <c r="I13"/>
  <c r="H14"/>
  <c r="I14"/>
  <c r="H15"/>
  <c r="I15"/>
  <c r="H16"/>
  <c r="I16"/>
  <c r="H17"/>
  <c r="I17"/>
  <c r="H18"/>
  <c r="I18"/>
  <c r="H19"/>
  <c r="I19"/>
  <c r="H6"/>
  <c r="I6"/>
  <c r="I5"/>
  <c r="H5"/>
  <c r="I65" l="1"/>
  <c r="E9" i="4" s="1"/>
  <c r="H65" i="1"/>
  <c r="D9" i="4" s="1"/>
  <c r="D10" l="1"/>
  <c r="D11" l="1"/>
  <c r="D12" s="1"/>
  <c r="I19" i="3" l="1"/>
  <c r="H19"/>
  <c r="I18"/>
  <c r="H18"/>
  <c r="I17"/>
  <c r="H17"/>
  <c r="I16"/>
  <c r="H16"/>
  <c r="I15"/>
  <c r="H15"/>
  <c r="I14"/>
  <c r="H14"/>
  <c r="I13"/>
  <c r="H13"/>
  <c r="I12"/>
  <c r="H12"/>
  <c r="I11"/>
  <c r="H11"/>
  <c r="I10"/>
  <c r="H10"/>
  <c r="I9"/>
  <c r="H9"/>
  <c r="I8"/>
  <c r="H8"/>
  <c r="I7"/>
  <c r="H7"/>
  <c r="I6"/>
  <c r="H6"/>
  <c r="I20" l="1"/>
  <c r="E14" i="4" s="1"/>
  <c r="H20" i="3"/>
  <c r="D14" i="4" s="1"/>
  <c r="D15" l="1"/>
  <c r="E19" s="1"/>
  <c r="E20" s="1"/>
  <c r="E21" s="1"/>
  <c r="D16" l="1"/>
  <c r="D17" s="1"/>
</calcChain>
</file>

<file path=xl/sharedStrings.xml><?xml version="1.0" encoding="utf-8"?>
<sst xmlns="http://schemas.openxmlformats.org/spreadsheetml/2006/main" count="254" uniqueCount="174">
  <si>
    <t>db</t>
  </si>
  <si>
    <t>Ivóvíz vezeték, Ötrétegu cso szerelése, PE-RT/Al/PE-RT anyagból, préshüvelyes kötésekkel, cso elhelyezése csoidomokkal, tartószerkezettel, szakaszos nyomáspróbával, DN 12-ig Uponor Uni Pipe MLC ötrétegu cso, tekercsben, 16x2 mm, Cikkszám: 1013371</t>
  </si>
  <si>
    <t>DN 15 Uponor Uni Pipe MLC ötrétegu cso, tekercsben, 20x2,25 mm, Cikkszám: 1013388</t>
  </si>
  <si>
    <t>polietilén csohéjjal csupasz kivitelben, ragasztással illetve holégfúvással hegesztve, öntapadó ragasztó szalag lezárással, vagy klipsszel rögzítve, NÁ 114 mm csoátméroig Armacell Tubolit DG csohéj, falvastagság: 13 mm, külso csoátméro 18 mm, R: DG-18/13</t>
  </si>
  <si>
    <t>Armacell Tubolit DG csohéj, falvastagság: 13 mm, külso csoátméro 22 mm, R: DG-22/13</t>
  </si>
  <si>
    <t>Átadási dokumentáció készítése</t>
  </si>
  <si>
    <t>klt</t>
  </si>
  <si>
    <t>Engedélyes gázterv készítése</t>
  </si>
  <si>
    <t>PVC lefolyóvezeték szerelése, tokos, gumigyűrűs kötésekkel, cső elhelyezése csőidomokkal, szakaszos tömörségi próbával, szabadon, DN 50, PIPELIFE PVC-U tokos lefolyócső 50x1,8x1000 mm, KAEM050/1M</t>
  </si>
  <si>
    <t>PVC lefolyóvezeték szerelése, tokos, gumigyűrűs kötésekkel, cső elhelyezése csőidomokkal, szakaszos tömörségi próbával, szabadon, DN 100, PIPELIFE PVC-U tokos lefolyócső 110x2,2x1000 mm, KAEM110/1M</t>
  </si>
  <si>
    <t xml:space="preserve"> Épületgépészeti munkák Épületgépészeti szerelvények és berendezések szerelése Vízellátás berendezési tárgyai Mozgássérült vízellátási berendezésekkiegészítő szerelvényeinek elhelyezése B&amp;K Felhajtható kapaszkodó, papírtartóval, rozsdamentes acél, 800 mm, matt, Cikkszám: TH840RMCS</t>
  </si>
  <si>
    <t xml:space="preserve">Külső hőmérséklet érzékelő </t>
  </si>
  <si>
    <t>Programozható termosztát beépítése</t>
  </si>
  <si>
    <t>Zárt égésterű gázkazán gyári füstgáz elvezetése</t>
  </si>
  <si>
    <t>Ellenőrző próbák készítése belső gázvezeték hálózatra, hálózat hatósági ellenőrzése és átvétele (Gázmű számla)</t>
  </si>
  <si>
    <t xml:space="preserve">db     </t>
  </si>
  <si>
    <t>Fűtés szerelés</t>
  </si>
  <si>
    <t>DUOFIX  WC szereloelem-állvány mozgáskorlátozott kivitel! WC szereloelem-állvány, porszórt felületu szerelokerettel, fali WC részére, univerzális beépítési lehetoség hagyományos falazásnál, vagy szárazépítésnél, 3-6 literes formafújással készült vízöblíto tartállyal, de nyomólap nélkül, hangszigetelo készlettel, csatlakozó idomokkal, felszerelve, GEBERIT-DUOFIX típusú, elolrol muködtetheto vízöblíto tartállyal mozgáskorlátozott kivitel    111.350.00.5</t>
  </si>
  <si>
    <t>Takarólap, távmuködtetett falsík elotti WC vízöblíto tartályhoz,·muködteto billentyu nélkül, felszerelve, GEBERIT típusú, krómacélból 115.798.00.1</t>
  </si>
  <si>
    <t>Vízszintes fix kapaszkodó függőleges kapaszkodó szárral, csőátmérő: 4 cm szerelési tengelymagasság: 75 cm, tartószerkezet terhelése: 2 kN, integrált WC papír tartóval. Típus: pl.: B&amp;K TH601 RMCS, rozsdamentes acél vagy porszórt,</t>
  </si>
  <si>
    <t>Konkáv peremkialakítású fix mosdókagylótérdszabad kialakítással, leforrázás elleni védelemmel ellátott billenőkaros csapteleppel,használati szint 85-90 cm, tartószerkezet terhelése: 4 kNTípus, B&amp;K TH410AI mosdókagyló fehér színben,  BK13800 falsíkba építhető szifonflexibilis csővel, B&amp;K LK 5125CRI krómozott hosszúkaros csaptelep</t>
  </si>
  <si>
    <t>Porcelán WC fali Porcelán WC mozgáskorlátozottaknak, falra szerelheto kivitelben,720 mm kinyúlással   B&amp;K TH460C0000000001 fehér színű, wc ülőkével</t>
  </si>
  <si>
    <t>Falra szerelt WC kefe tartó, típus:: B&amp;K STRX687, rozsdamentes acél vagy fehér,</t>
  </si>
  <si>
    <t>Vízszintes felhajtható kapaszkodó, csőátmérő: 4 cm, szerelési tengelymagasság: 75 cm hossz 80 cm, tartószerkezet terhelése: 2 kN Típus: B&amp;K TH600RMCS, rozsdamentes acél vagy porszórt,</t>
  </si>
  <si>
    <t>Falra szerelt dönthető tükör, Típus: B&amp;K TH350,</t>
  </si>
  <si>
    <t>Papírtörölköző tartó, papíradagoló</t>
  </si>
  <si>
    <t>Falra szerelt hulladékgyűjtő, papírkosár ,Típus:  B&amp;K MEDPP0279C rozsdamentes acél vagy porszórt vagy műanyag</t>
  </si>
  <si>
    <t>Falra szerelhető szappanadagoló, alsó síkjának szerelési magassága: 120 cmTípus: B&amp;K BHK0010541 rozsdamentes acél vagy porszórt vagy műanyag,</t>
  </si>
  <si>
    <t>Ajtóra szerelt vízszintes behúzó fogantyú, szerelési magasság: 60 cm, csőátmérő: 4 cm Típus: pl.: B&amp;K THM60RMCS rozsdamentes acél vagy porszórt</t>
  </si>
  <si>
    <t>Ruhafogas, szerelési magasság: 150 cm, Típus pl.: B&amp;K MEDAI0033C rozsdamentes acél vagy porszórt vagy nikkelezett,</t>
  </si>
  <si>
    <t>Falra szerelt ruhafogas, szerelési magasság: 150 cm, Típus pl.: B&amp;K MEDAI0033C rozsdamentes acél vagy porszórt vagy nikkelezett,</t>
  </si>
  <si>
    <t>Padlóösszefolyó, 190 x 190 mm, rozsdamentes acélból vagy nikkelezett acélból, szűrőbetéttel, perforált acél fedlappal</t>
  </si>
  <si>
    <t xml:space="preserve"> Épületgépészeti munkák Épületgépészeti csővezeték szerelése Bontási munkák Csővezetékek bontása, horganyzott vagy fekete acélcsövektartószerkezetről, vagy padlócsatornábóllángvágással, deponálással, DN 50 méretig</t>
  </si>
  <si>
    <t>Rákötés meglévő vízhálózatra</t>
  </si>
  <si>
    <t>Rákötés meglévő szennyvízhálózatra</t>
  </si>
  <si>
    <t>Gázhálózat szerelés</t>
  </si>
  <si>
    <t>Fűtési szerelvények</t>
  </si>
  <si>
    <t>Armacell Tubolit DG csohéj, falvastagság: 13 mm, külso csoátméro 28 mm, R: DG-28/13</t>
  </si>
  <si>
    <t>Armacell Tubolit DG csohéj, falvastagság: 13 mm, külso csoátméro 35 mm, R: DG-35/13</t>
  </si>
  <si>
    <t>polietilén csohéjjal csupasz kivitelben, ragasztással illetve holégfúvással hegesztve, öntapadó ragasztó szalag lezárással, vagy klipsszel rögzítve, NÁ 114 mm csoátméroig Armacell Tubolit DG csohéj, falvastagság: 13 mm, külso csoátméro 22 mm, R: DG-22/13</t>
  </si>
  <si>
    <t>81-000-001.1.1</t>
  </si>
  <si>
    <t>48-830-011-022-59-85530</t>
  </si>
  <si>
    <t>48-830-011-028-59-85530</t>
  </si>
  <si>
    <t>48-830-011-035-59-85530</t>
  </si>
  <si>
    <t>82-999-234-004</t>
  </si>
  <si>
    <t>33-630-002-025-40-10101</t>
  </si>
  <si>
    <t>Áttörés helyreállítással, 0,10 m2/db méretig, felmenő téglafalban 38 cm vastagságig</t>
  </si>
  <si>
    <t>82-999-311-003</t>
  </si>
  <si>
    <t>81-002-2.1.1.1.3-0111003</t>
  </si>
  <si>
    <t>81-002-4.1.1.2.1-0131501</t>
  </si>
  <si>
    <t>81-001-1.3.5.1.1.1.1-0332002</t>
  </si>
  <si>
    <t>81-001-1.3.5.1.1.1.2-0332005</t>
  </si>
  <si>
    <t>80-001-1.3.2.1.1-0125623</t>
  </si>
  <si>
    <t>80-001-1.3.2.1.1-0125624</t>
  </si>
  <si>
    <t>82-009-21.1-0135300</t>
  </si>
  <si>
    <t>82-004-003.1.1-0730301</t>
  </si>
  <si>
    <t>Szellőzés</t>
  </si>
  <si>
    <t>82-001-7.3.2-0130604</t>
  </si>
  <si>
    <t>DN 20 gömbcsap, víz- és gázfocsap MOFÉM AHA Univerzális gömbcsap 3/4" bb. menettel, névleges méret 20 mm, sárgaréz, natúr, 16 bar, Kód: 113-0018-00</t>
  </si>
  <si>
    <t>82-001-7.4.2-0130605</t>
  </si>
  <si>
    <t>DN 25 gömbcsap, víz- és gázfocsap MOFÉM AHA Univerzális gömbcsap 1" bb. menettel, névleges méret 25 mm, sárgaréz, natúr, 16 bar, Kód: 113-0034-00</t>
  </si>
  <si>
    <t>Épületgépészeti munkák
Szellőztetőberendezések szerelése
Szellőző vezetékek és idomok
Kör keresztmetszetű légcsatorna és idomaik szerelése, tartószerkezet nélkül,
spirálkorcolt lemezcső, horganyzott acéllemezből,
NÁ 63-150 mm között
AEROPRODUKT SPIKO spirálkorcolt lemezcső borda nélkül, horganyzott acéllemezből, v=0,5 mm, NÁ 100 mm, Csz.: APSPIKOBN05100</t>
  </si>
  <si>
    <t xml:space="preserve"> 83-001-002.1.1-0830002</t>
  </si>
  <si>
    <t xml:space="preserve">Épületgépészeti munkák
Szellőztetőberendezések szerelése
Szellőző vezetékek és idomok
Kör keresztmetszetű légcsatorna és idomaik szerelése, tartószerkezet nélkül,
spirálkorcolt lemezcső, horganyzott acéllemezből,
NÁ 63-150 mm között
AEROPRODUKT SPIKO spirálkorcolt lemezcső borda nélkül, horganyzott acéllemezből, v=0,5 mm, NÁ 125 mm, Csz.: APSPIKOBN05125
</t>
  </si>
  <si>
    <t>83-001-002.1.1-0830004</t>
  </si>
  <si>
    <t>83-006-2.7.1-0430561</t>
  </si>
  <si>
    <t>Radiális és félradiális ventilátor elhelyezése, egycsöves szellöző rendszerek ventilátorai ( Tartozékok a 83-006-7.5 tételcsoportban) házzal egybeépített falon kivüli kivitelben ATC centrifugális kishelység elszívó ventilátor, falra szerelhető kivitelben, hátsó csonkkal, SVN-1 80 A, 30/60 m3/h 330 Pa, Csz.: I083102080001</t>
  </si>
  <si>
    <t>82-004-6.2.1.1-0722053</t>
  </si>
  <si>
    <t>Zárt tágulási tartály elhelyezése és bekötése (nyomástartó-, gáztalanító és vízutántölto berendezések a 82-004-21-es tételtol), használati melegvíz hálózatban, membrános, 2-80 liter között Flamco Airfix A 8 membrános tágulási tartály 10 bar, 60°C Rendelési szám: 24259</t>
  </si>
  <si>
    <t>82-001-13.4-0343272</t>
  </si>
  <si>
    <t>Három- vagy négyoldalon menetes vagy roppantógyurus szerelvény elhelyezése, külso vagy belso menettel, illetve hollandival csatlakoztatva DN 25 Honeywell termosztatikus keveroszelep, HMV keverés, forrázásvédelem,1", külso menet + hollander, 30-45°C, max 90°C,, TM3400</t>
  </si>
  <si>
    <t>Ssz.</t>
  </si>
  <si>
    <t>Tételszám</t>
  </si>
  <si>
    <t>Tétel szövege</t>
  </si>
  <si>
    <t>Menny.</t>
  </si>
  <si>
    <t>Egység</t>
  </si>
  <si>
    <t>Anyag egységár</t>
  </si>
  <si>
    <t>Díj egységre</t>
  </si>
  <si>
    <t>Anyag összesen</t>
  </si>
  <si>
    <t>Díj összesen</t>
  </si>
  <si>
    <t>Szaniterek , berendezési tárgyak</t>
  </si>
  <si>
    <t xml:space="preserve">Víz-szennyvíz vezeték </t>
  </si>
  <si>
    <t>82-012-111-052-19-12110</t>
  </si>
  <si>
    <t>82-012-111-052-19-12111</t>
  </si>
  <si>
    <t>82-012-111-052-19-12112</t>
  </si>
  <si>
    <t>82-012-111-052-19-12113</t>
  </si>
  <si>
    <t>82-999-003</t>
  </si>
  <si>
    <t>82-999-004</t>
  </si>
  <si>
    <t>Összesen:</t>
  </si>
  <si>
    <t>82-999-001</t>
  </si>
  <si>
    <t>82-121-204-004-24-15101</t>
  </si>
  <si>
    <t>Gázipari gömbcsap (sárga fogantyúval),·sárgarézbol, nikkelezett kivitelben,·felszerelve, MOFÉM FLEXUM típusú, belso-belso menettel 3/4"</t>
  </si>
  <si>
    <t>82-999-002</t>
  </si>
  <si>
    <t>81-006-001.1.1.1.1.3-0243015</t>
  </si>
  <si>
    <t>Réz csővezetékek és idomok
Réz vezeték,
Vörösrézcső szerelése,
kapilláris, lágy forrasztásos csőkötésekkel,
cső elhelyezése idomokkal, szakaszos nyomáspróbával,
lágy, félkemény vagy kemény kivitelű rézcsőből,
DN 12
SUPERSAN félkemény vörösrézcső, F25 15 x 1 mm</t>
  </si>
  <si>
    <t>Réz csővezetékek és idomok
Réz vezeték,
Vörösrézcső szerelése,
kapilláris, lágy forrasztásos csőkötésekkel,
cső elhelyezése idomokkal, szakaszos nyomáspróbával,
lágy, félkemény vagy kemény kivitelű rézcsőből,
DN 15
SUPERSAN félkemény vörösrézcső, F25 18 x 1 mm</t>
  </si>
  <si>
    <t>81-006-001.1.1.1.1.4-0243018</t>
  </si>
  <si>
    <t>Réz csővezetékek és idomok
Réz vezeték,
Vörösrézcső szerelése,
kapilláris, lágy forrasztásos csőkötésekkel,
cső elhelyezése idomok nélkül, szakaszos nyomáspróbával,
lágy, félkemény vagy kemény kivitelű rézcsőből,
DN 20
SUPERSAN félkemény vörösrézcső, F25 22 x 1 mm</t>
  </si>
  <si>
    <t>81-006-001.1.1.1.1.5-0243022</t>
  </si>
  <si>
    <t>Réz csővezetékek és idomok
Réz vezeték,
Vörösrézcső szerelése,
kapilláris, lágy forrasztásos csőkötésekkel,
cső elhelyezése idomok nélkül, szakaszos nyomáspróbával,
lágy, félkemény vagy kemény kivitelű rézcsőből,
DN 25
SUPERSAN kemény vörösrézcső, F 29 28 x 1 mm</t>
  </si>
  <si>
    <t>1-006-001.1.1.1.1.6-0242628</t>
  </si>
  <si>
    <r>
      <t xml:space="preserve">5836 Dombegyház,Béke utca 37 , Hrsz.: 194
</t>
    </r>
    <r>
      <rPr>
        <i/>
        <sz val="12"/>
        <color theme="1"/>
        <rFont val="Century Gothic"/>
        <family val="2"/>
        <charset val="238"/>
      </rPr>
      <t>Óvoda</t>
    </r>
  </si>
  <si>
    <t>Épületgépészeti munkák
Szellőztetőberendezések szerelése
Befúvó és elszívó szerkezetek
Egyéb befúvó és elszívó szerkezetek,
kör vagy négyszög keresztmetszetű
levegő bevezető elem felszerelése
falnyílásba vagy nyilászáróba,
nyílászáróba történő elhelyezése
SIG Air Handling légbeeresztő, ablakba építhető, higroszabályzású, hangcsillapított kivitel, 6-45 m3/h, ISOLA HY RA, Csz.: A101305002000</t>
  </si>
  <si>
    <t>83-002-004.1.6.1.2-0452039</t>
  </si>
  <si>
    <t>kazánok, illetve hőközpont beüzemelése 23.261 - 100.440 kW telj.-ig</t>
  </si>
  <si>
    <t>82-012-003.2.1.4-0425756</t>
  </si>
  <si>
    <t>Acéllemez kompakt lapradiátor elhelyezése,széthordással, tartókkal, bekötéssel,
2 soros,
1600 mm-ig,
600 mm
D-ÉG (Dunaferr) LUX-UNI univerzális 6 csatl.lapradiátor DK (21 típus), 2-soros, 1 konvektorlemezes, burkolattal, 600x 400 mm, fűtőtelj. (90/70/20°C): 705W</t>
  </si>
  <si>
    <t>82-652-211-041-21-51011</t>
  </si>
  <si>
    <t>Termosztatikus érzékelőfej, felszerelése fűtőtestszelepre és előzetes beállítása, DANFOSS RA  típusú, gőz töltetű, korlátozható vagy rögzítető beállítású, fagyvédelemmel, beépített lopás elleni védelemmel, beépített érzékelővel, rongálás ellen védett kivitelben, KLAPP csatlakozás RA-2920 5-26°C 013G2920</t>
  </si>
  <si>
    <t>82-656-103-013-21-51632</t>
  </si>
  <si>
    <t>Zárópajzsos fűtőtestcsavarzat sárgarézből, nikkelezett kivitelben, beépített szelepes radiátorhoz, felszerelve, DANFOSS RLV-KS típusú, csak zárási funkcióval 3/4" km. fal felőli   003L0223</t>
  </si>
  <si>
    <t>83-144-102-012-11-11821</t>
  </si>
  <si>
    <t>Szellőzősapka, horganyzott acéllemezből, szellőzőcsatornára felszerelve, LINDAB HU típusú, NA  100</t>
  </si>
  <si>
    <t>82-001-010</t>
  </si>
  <si>
    <t>82-001-011</t>
  </si>
  <si>
    <t>82-001-012</t>
  </si>
  <si>
    <t>82-001-013</t>
  </si>
  <si>
    <t>82-001-014</t>
  </si>
  <si>
    <t>82-001-015</t>
  </si>
  <si>
    <t>82-001-016</t>
  </si>
  <si>
    <t>82-001-017</t>
  </si>
  <si>
    <t>82-001-018</t>
  </si>
  <si>
    <t>82-001-019</t>
  </si>
  <si>
    <t>82-001-020</t>
  </si>
  <si>
    <t>82-001-021</t>
  </si>
  <si>
    <t>82-001-022</t>
  </si>
  <si>
    <t>82-001-023</t>
  </si>
  <si>
    <t>82-001-024</t>
  </si>
  <si>
    <r>
      <rPr>
        <b/>
        <u/>
        <sz val="11"/>
        <color theme="1"/>
        <rFont val="Century Gothic"/>
        <family val="2"/>
        <charset val="238"/>
      </rPr>
      <t>Megjegyzés:</t>
    </r>
    <r>
      <rPr>
        <sz val="11"/>
        <color theme="1"/>
        <rFont val="Century Gothic"/>
        <family val="2"/>
        <charset val="238"/>
      </rPr>
      <t xml:space="preserve"> A kigyűjtésben található mennyiségek kivitelezéskor, illetve beszállítói megrendelés előtt, helyszíni bejárás során ellenőrizendők. A mennyiségszámítást a későbbiekben készülő szakági kiviteli tervekkel kell összevetni, és a tervekkel együtt, egy egységként kell kezelni. A mennyiségszámításban feltűntetett típusok kiválthatóak szakági tervezői, illetve műszaki ellenőri egyeztetést követően a meghatározottal egyenértékű, vagy annál jobb jellemzőkkel rendelkező termékekre!</t>
    </r>
  </si>
  <si>
    <t>Épületvillamosság</t>
  </si>
  <si>
    <t>Akadálymentes mosdó</t>
  </si>
  <si>
    <t>71-001-1.1.1.1.1-0110116</t>
  </si>
  <si>
    <t>Merev, simafalú műanyag védőcső elhelyezése, elágazó dobozokkal, véséssel, vékonyfalú kivitelben, könnyű mechanikai igénybevételre, Névleges méret: 11-16 mm HYDRO-THERM beltéri Mü III. vékonyfalú, hajlítható merev műanyag szürke védőcső 16 mm, Kód: MU-III 16</t>
  </si>
  <si>
    <t>71-001-1.1.1.1.2-0110129</t>
  </si>
  <si>
    <t>Merev, simafalú műanyag védőcső elhelyezése, elágazó dobozokkal, véséssel, vékonyfalú kivitelben, könnyű mechanikai igénybevételre, Névleges méret: 21-29 mm HYDRO-THERM beltéri Mü III. vékonyfalú, hajlítható merev műanyag szürke védőcső 29 mm, Kód: MU-III 29</t>
  </si>
  <si>
    <t>71-002-21.1-0221521</t>
  </si>
  <si>
    <r>
      <t>Kábelszerű vezeték elhelyezése előre elkészített tartószerkezetre, 1-12 erű rézvezetővel, elágazó dobozokkal és kötésekkel, szigetelési elenállás méréssel, a szerelvényekhez csatlakozó vezetékvégek bekötése nélkül, keresztmetszet: 0,5-2,5 mm</t>
    </r>
    <r>
      <rPr>
        <vertAlign val="superscript"/>
        <sz val="10"/>
        <color indexed="8"/>
        <rFont val="Times New Roman CE"/>
        <charset val="238"/>
      </rPr>
      <t>2</t>
    </r>
    <r>
      <rPr>
        <sz val="10"/>
        <color indexed="8"/>
        <rFont val="Times New Roman CE"/>
        <charset val="238"/>
      </rPr>
      <t xml:space="preserve"> PannonCom-Kábel NYM 300/500V 3x1,5 mm</t>
    </r>
    <r>
      <rPr>
        <vertAlign val="superscript"/>
        <sz val="10"/>
        <color indexed="8"/>
        <rFont val="Times New Roman CE"/>
        <charset val="238"/>
      </rPr>
      <t>2</t>
    </r>
    <r>
      <rPr>
        <sz val="10"/>
        <color indexed="8"/>
        <rFont val="Times New Roman CE"/>
        <charset val="238"/>
      </rPr>
      <t>, tömör rézvezetővel (MBCu)</t>
    </r>
  </si>
  <si>
    <t>71-002-21.1-0221522</t>
  </si>
  <si>
    <r>
      <t>Kábelszerű vezeték elhelyezése előre elkészített tartószerkezetre, 1-12 erű rézvezetővel, elágazó dobozokkal és kötésekkel, szigetelési elenállás méréssel, a szerelvényekhez csatlakozó vezetékvégek bekötése nélkül, keresztmetszet: 0,5-2,5 mm</t>
    </r>
    <r>
      <rPr>
        <vertAlign val="superscript"/>
        <sz val="10"/>
        <color indexed="8"/>
        <rFont val="Times New Roman CE"/>
        <charset val="238"/>
      </rPr>
      <t>2</t>
    </r>
    <r>
      <rPr>
        <sz val="10"/>
        <color indexed="8"/>
        <rFont val="Times New Roman CE"/>
        <charset val="238"/>
      </rPr>
      <t xml:space="preserve"> PannonCom-Kábel NYM 300/500V 3x2,5 mm</t>
    </r>
    <r>
      <rPr>
        <vertAlign val="superscript"/>
        <sz val="10"/>
        <color indexed="8"/>
        <rFont val="Times New Roman CE"/>
        <charset val="238"/>
      </rPr>
      <t>2</t>
    </r>
    <r>
      <rPr>
        <sz val="10"/>
        <color indexed="8"/>
        <rFont val="Times New Roman CE"/>
        <charset val="238"/>
      </rPr>
      <t>, tömör rézvezetővel (MBCu)</t>
    </r>
  </si>
  <si>
    <t>71-002-21.2-0221524</t>
  </si>
  <si>
    <r>
      <t>Kábelszerű vezeték elhelyezése előre elkészített tartószerkezetre, 1-12 erű rézvezetővel, elágazó dobozokkal és kötésekkel, szigetelési elenállás méréssel, a szerelvényekhez csatlakozó vezetékvégek bekötése nélkül, keresztmetszet: 4 mm</t>
    </r>
    <r>
      <rPr>
        <vertAlign val="superscript"/>
        <sz val="10"/>
        <color indexed="8"/>
        <rFont val="Times New Roman CE"/>
        <charset val="238"/>
      </rPr>
      <t>2</t>
    </r>
    <r>
      <rPr>
        <sz val="10"/>
        <color indexed="8"/>
        <rFont val="Times New Roman CE"/>
        <charset val="238"/>
      </rPr>
      <t xml:space="preserve"> PannonCom-Kábel NYM 300/500V 3x4 mm</t>
    </r>
    <r>
      <rPr>
        <vertAlign val="superscript"/>
        <sz val="10"/>
        <color indexed="8"/>
        <rFont val="Times New Roman CE"/>
        <charset val="238"/>
      </rPr>
      <t>2</t>
    </r>
    <r>
      <rPr>
        <sz val="10"/>
        <color indexed="8"/>
        <rFont val="Times New Roman CE"/>
        <charset val="238"/>
      </rPr>
      <t>, tömör rézvezetővel (MBCu)</t>
    </r>
  </si>
  <si>
    <t>71-002-45.2-0331154</t>
  </si>
  <si>
    <r>
      <t>Műanyag szigetelésű távközlési kábel alufólia árnyékolással, belső terekbe, fektetése kézi erővel,  védőcsőbe húzva vagy vezetékcsatornába fektetve, keresztmetszet: 0,6-0,8 mm</t>
    </r>
    <r>
      <rPr>
        <vertAlign val="superscript"/>
        <sz val="10"/>
        <color indexed="8"/>
        <rFont val="Times New Roman CE"/>
        <charset val="238"/>
      </rPr>
      <t>2</t>
    </r>
    <r>
      <rPr>
        <sz val="10"/>
        <color indexed="8"/>
        <rFont val="Times New Roman CE"/>
        <charset val="238"/>
      </rPr>
      <t xml:space="preserve"> tömeghatár: 0,36-0,65 kg/m PannonCom-Kábel J-Y(St)Y 300V 2x2x0,8 mm</t>
    </r>
    <r>
      <rPr>
        <vertAlign val="superscript"/>
        <sz val="10"/>
        <color indexed="8"/>
        <rFont val="Times New Roman CE"/>
        <charset val="238"/>
      </rPr>
      <t>2</t>
    </r>
    <r>
      <rPr>
        <sz val="10"/>
        <color indexed="8"/>
        <rFont val="Times New Roman CE"/>
        <charset val="238"/>
      </rPr>
      <t xml:space="preserve"> távközlési kábel, alufólia árnyékolással</t>
    </r>
  </si>
  <si>
    <t>71-003-8</t>
  </si>
  <si>
    <t>Villanyszerelési segédanyag (gipsz, tiplik, csavarok, kötegelők, bilincsek, stb.)</t>
  </si>
  <si>
    <t>71-005-2.53.2-0546861</t>
  </si>
  <si>
    <t>Komplett világítási  és telekommunikációs szerelvények elemei; Kapcsoló/nyomó/csatlakozó betét elhelyezése fedéllel, kerettel, szerelvénydobozzal, fészekvéséssel kétpólusú LEGRAND Valena Life kétpólusú kapcsoló 16 AX fehér</t>
  </si>
  <si>
    <t>71-005-2.63.1.1-0547176</t>
  </si>
  <si>
    <t>Komplett világítási  és telekommunikációs szerelvények elemei; Csatlakozóaljzat (dugaszolóaljzat) elhelyezése, Szerelvénydobozzal, fészekvéséssel földelt, egyes LEGRAND Valena Life 2P+F csatlakozóaljzat gyermekvédelemmel, csapófedéllel, IP44 fehér</t>
  </si>
  <si>
    <t>71-009-1.2.1-0122601</t>
  </si>
  <si>
    <t>Akadálymentes WC alelosztó kialakítása</t>
  </si>
  <si>
    <t>71-010-2.7-0143239</t>
  </si>
  <si>
    <t>Felületre szerelt lámpatest elhelyezése előre elkészített tartószerkezetre, zárt, LED-es kivitelben V-TAC (HOLUX) VT-1422 RD; 22W / 1980lm mennyezeti LED-es lámpatest, semlegesfehér (4500K), átm: 235mm, működtetővel Csz:4816</t>
  </si>
  <si>
    <t>71-010-2.7-0151366</t>
  </si>
  <si>
    <t>Felületre szerelt lámpatest elhelyezése előre elkészített tartószerkezetre, zárt, LED-es kivitelben SIMOTRADE ST-LED 14W 1300lm 4000K led paneles bútorvilágító, sorolható, (R: 70411014400)</t>
  </si>
  <si>
    <t>71-013-9</t>
  </si>
  <si>
    <t>Átadási dokumentáció készítése (első felülvizsgálat, megvalósulási terv, stb.)</t>
  </si>
  <si>
    <t>72-001-51.1-0000001</t>
  </si>
  <si>
    <t>Akadálymentes WC vészhívó szett, kompletten Tápegységgel, vészhívó húzókapcsolóval (2 db), nyugtázó nyomógomb (1 db), hang-fény jelző (2 db)</t>
  </si>
  <si>
    <t>Munkanem összesen:</t>
  </si>
  <si>
    <t>Gázüzemu fűtő készülék elhelyezése, víz- és gázoldali bekötése,földgázra vagy PB gázra, kondenzációs fali- vagy modulkazán Baxi Duo-tec 1.60, 60 kW teljesítmény ig</t>
  </si>
  <si>
    <r>
      <t>Épületgépészeti munkák
Épületgépészeti szerelvények és berendezések szerelése
Melegvíztermelő berendezések, nyomólégüstök és egyéb tartályok
Közvetett fűtésű, álló vagy fekvő, fixen beépített fűtő csőkígyóval vagy nélkül, tároló berendezés elhelyezése és bekötése,</t>
    </r>
    <r>
      <rPr>
        <b/>
        <sz val="11"/>
        <color theme="1"/>
        <rFont val="Calibri"/>
        <family val="2"/>
        <charset val="238"/>
        <scheme val="minor"/>
      </rPr>
      <t xml:space="preserve"> elektromos fűtőbetéttel,Grundfos up 15-14BA PM cirkulációs szivattyúval</t>
    </r>
    <r>
      <rPr>
        <sz val="11"/>
        <color theme="1"/>
        <rFont val="Calibri"/>
        <family val="2"/>
        <charset val="238"/>
        <scheme val="minor"/>
      </rPr>
      <t xml:space="preserve">
egy fűtőkígyós kivitelben,
200 l-ig
C200 indirekt HMV tároló, térfogat: 200 liter, Flamco 1,5 m2 hőcserélő felület, max. 40kW, átmérő: 560 mm, magasság: 1370 mm, Csz.: DG-DC-200</t>
    </r>
  </si>
  <si>
    <t>Szakági költségbecslés</t>
  </si>
  <si>
    <t>Főösszesítő</t>
  </si>
  <si>
    <t>Anyagköltség</t>
  </si>
  <si>
    <t>Díjköltség</t>
  </si>
  <si>
    <t>Épületgépészet</t>
  </si>
  <si>
    <t>Nettó összesen</t>
  </si>
  <si>
    <t>Áfa 27 %</t>
  </si>
  <si>
    <t>Bruttó összesen</t>
  </si>
  <si>
    <t>Nettó szakági önköltség összesen:</t>
  </si>
  <si>
    <t>27% Áfa</t>
  </si>
  <si>
    <t>Bruttó összesen:</t>
  </si>
  <si>
    <t>kltg</t>
  </si>
</sst>
</file>

<file path=xl/styles.xml><?xml version="1.0" encoding="utf-8"?>
<styleSheet xmlns="http://schemas.openxmlformats.org/spreadsheetml/2006/main">
  <numFmts count="5">
    <numFmt numFmtId="43" formatCode="_-* #,##0.00\ _F_t_-;\-* #,##0.00\ _F_t_-;_-* &quot;-&quot;??\ _F_t_-;_-@_-"/>
    <numFmt numFmtId="164" formatCode="#,##0_ ;\-#,##0\ "/>
    <numFmt numFmtId="165" formatCode="#,##0.0\ &quot;Ft&quot;"/>
    <numFmt numFmtId="166" formatCode="#,##0\ &quot;Ft&quot;"/>
    <numFmt numFmtId="167" formatCode="&quot;H-&quot;0000"/>
  </numFmts>
  <fonts count="36">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b/>
      <sz val="12"/>
      <color theme="1"/>
      <name val="Century Gothic"/>
      <family val="2"/>
      <charset val="238"/>
    </font>
    <font>
      <i/>
      <sz val="12"/>
      <color theme="1"/>
      <name val="Century Gothic"/>
      <family val="2"/>
      <charset val="238"/>
    </font>
    <font>
      <b/>
      <sz val="10"/>
      <color theme="1"/>
      <name val="Times New Roman CE"/>
      <charset val="238"/>
    </font>
    <font>
      <sz val="11"/>
      <color theme="1"/>
      <name val="Century Gothic"/>
      <family val="2"/>
      <charset val="238"/>
    </font>
    <font>
      <b/>
      <u/>
      <sz val="11"/>
      <color theme="1"/>
      <name val="Century Gothic"/>
      <family val="2"/>
      <charset val="238"/>
    </font>
    <font>
      <sz val="10"/>
      <name val="Arial"/>
      <family val="2"/>
      <charset val="238"/>
    </font>
    <font>
      <b/>
      <sz val="12"/>
      <color theme="1"/>
      <name val="Times New Roman CE"/>
      <charset val="238"/>
    </font>
    <font>
      <sz val="10"/>
      <color theme="1"/>
      <name val="Times New Roman CE"/>
      <charset val="238"/>
    </font>
    <font>
      <vertAlign val="superscript"/>
      <sz val="10"/>
      <color indexed="8"/>
      <name val="Times New Roman CE"/>
      <charset val="238"/>
    </font>
    <font>
      <sz val="10"/>
      <color indexed="8"/>
      <name val="Times New Roman CE"/>
      <charset val="238"/>
    </font>
    <font>
      <b/>
      <sz val="14"/>
      <color theme="1"/>
      <name val="Century Gothic"/>
      <family val="2"/>
      <charset val="238"/>
    </font>
    <font>
      <b/>
      <sz val="14"/>
      <name val="Century Gothic"/>
      <family val="2"/>
      <charset val="238"/>
    </font>
    <font>
      <sz val="12"/>
      <name val="Calibri"/>
      <family val="2"/>
      <charset val="238"/>
      <scheme val="minor"/>
    </font>
    <font>
      <sz val="12"/>
      <name val="Century Gothic"/>
      <family val="2"/>
      <charset val="238"/>
    </font>
    <font>
      <b/>
      <sz val="12"/>
      <name val="Century Gothic"/>
      <family val="2"/>
      <charset val="238"/>
    </font>
    <font>
      <b/>
      <sz val="12"/>
      <name val="Calibri"/>
      <family val="2"/>
      <charset val="238"/>
      <scheme val="minor"/>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10" fillId="0" borderId="0"/>
    <xf numFmtId="43" fontId="25" fillId="0" borderId="0" applyFont="0" applyFill="0" applyBorder="0" applyAlignment="0" applyProtection="0"/>
    <xf numFmtId="0" fontId="25" fillId="0" borderId="0"/>
    <xf numFmtId="0" fontId="4" fillId="0" borderId="0"/>
    <xf numFmtId="0" fontId="2" fillId="0" borderId="0"/>
  </cellStyleXfs>
  <cellXfs count="98">
    <xf numFmtId="0" fontId="0" fillId="0" borderId="0" xfId="0"/>
    <xf numFmtId="0" fontId="0" fillId="0" borderId="0" xfId="0" applyAlignment="1">
      <alignment horizontal="left"/>
    </xf>
    <xf numFmtId="0" fontId="16" fillId="0" borderId="0" xfId="0" applyFont="1" applyAlignment="1">
      <alignment horizontal="left"/>
    </xf>
    <xf numFmtId="0" fontId="14" fillId="0" borderId="0" xfId="0" applyFont="1" applyAlignment="1">
      <alignment horizontal="left" wrapText="1"/>
    </xf>
    <xf numFmtId="0" fontId="16" fillId="0" borderId="0" xfId="0" applyFont="1" applyFill="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18" fillId="0" borderId="0" xfId="0" applyFont="1" applyFill="1" applyBorder="1" applyAlignment="1" applyProtection="1">
      <alignment horizontal="left" wrapText="1"/>
    </xf>
    <xf numFmtId="0" fontId="19" fillId="0" borderId="0" xfId="0" applyFont="1" applyFill="1" applyBorder="1" applyAlignment="1" applyProtection="1">
      <alignment horizontal="left" wrapText="1"/>
    </xf>
    <xf numFmtId="0" fontId="15" fillId="0" borderId="0" xfId="0" applyFont="1" applyAlignment="1">
      <alignment horizontal="left" wrapText="1"/>
    </xf>
    <xf numFmtId="49" fontId="16" fillId="0" borderId="0" xfId="0" applyNumberFormat="1" applyFont="1" applyAlignment="1">
      <alignment horizontal="left" wrapText="1"/>
    </xf>
    <xf numFmtId="0" fontId="0" fillId="0" borderId="0" xfId="0" applyAlignment="1">
      <alignment wrapText="1"/>
    </xf>
    <xf numFmtId="0" fontId="0" fillId="0" borderId="0" xfId="0" applyFill="1" applyAlignment="1">
      <alignment wrapText="1"/>
    </xf>
    <xf numFmtId="0" fontId="13" fillId="0" borderId="0" xfId="0" applyFont="1" applyAlignment="1">
      <alignment horizontal="left"/>
    </xf>
    <xf numFmtId="0" fontId="12" fillId="0" borderId="0" xfId="0" applyFont="1" applyAlignment="1">
      <alignment horizontal="left" wrapText="1"/>
    </xf>
    <xf numFmtId="0" fontId="12" fillId="0" borderId="0" xfId="0" applyFont="1" applyAlignment="1">
      <alignment horizontal="left"/>
    </xf>
    <xf numFmtId="0" fontId="11"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22" fillId="0" borderId="4" xfId="1" applyFont="1" applyBorder="1" applyAlignment="1">
      <alignment horizontal="left" vertical="top" wrapText="1"/>
    </xf>
    <xf numFmtId="0" fontId="22" fillId="0" borderId="4" xfId="1" applyFont="1" applyBorder="1" applyAlignment="1">
      <alignment vertical="top" wrapText="1"/>
    </xf>
    <xf numFmtId="0" fontId="22" fillId="0" borderId="4" xfId="1" applyFont="1" applyBorder="1" applyAlignment="1">
      <alignment horizontal="right" vertical="top" wrapText="1"/>
    </xf>
    <xf numFmtId="0" fontId="0" fillId="2" borderId="0" xfId="0" applyFill="1" applyAlignment="1">
      <alignment horizontal="left"/>
    </xf>
    <xf numFmtId="0" fontId="17" fillId="2" borderId="0" xfId="0" applyFont="1" applyFill="1" applyAlignment="1">
      <alignment horizontal="left"/>
    </xf>
    <xf numFmtId="0" fontId="17" fillId="2" borderId="0" xfId="0" applyFont="1" applyFill="1" applyAlignment="1">
      <alignment horizontal="left" wrapText="1"/>
    </xf>
    <xf numFmtId="0" fontId="10" fillId="2" borderId="0" xfId="0" applyFont="1" applyFill="1" applyAlignment="1">
      <alignment horizontal="left" wrapText="1"/>
    </xf>
    <xf numFmtId="0" fontId="10" fillId="2" borderId="0" xfId="0" applyFont="1" applyFill="1" applyAlignment="1">
      <alignment horizontal="left"/>
    </xf>
    <xf numFmtId="0" fontId="9" fillId="0" borderId="5" xfId="0" applyFont="1" applyBorder="1" applyAlignment="1">
      <alignment horizontal="left"/>
    </xf>
    <xf numFmtId="0" fontId="9" fillId="0" borderId="5" xfId="0" applyFont="1" applyBorder="1" applyAlignment="1">
      <alignment horizontal="left" wrapText="1"/>
    </xf>
    <xf numFmtId="0" fontId="17" fillId="0" borderId="5" xfId="0" applyFont="1" applyBorder="1" applyAlignment="1">
      <alignment horizontal="left" wrapText="1"/>
    </xf>
    <xf numFmtId="0" fontId="0" fillId="0" borderId="5" xfId="0" applyBorder="1" applyAlignment="1">
      <alignment horizontal="left"/>
    </xf>
    <xf numFmtId="0" fontId="8" fillId="0" borderId="0" xfId="0" applyFont="1" applyAlignment="1">
      <alignment horizontal="left"/>
    </xf>
    <xf numFmtId="0" fontId="8" fillId="0" borderId="0" xfId="0" applyFont="1" applyAlignment="1">
      <alignment horizontal="left" wrapText="1"/>
    </xf>
    <xf numFmtId="0" fontId="7"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5" fillId="0" borderId="0" xfId="0" applyFont="1" applyAlignment="1">
      <alignment horizontal="left"/>
    </xf>
    <xf numFmtId="0" fontId="5" fillId="0" borderId="0" xfId="0" applyFont="1" applyAlignment="1">
      <alignment horizontal="left" wrapText="1"/>
    </xf>
    <xf numFmtId="0" fontId="23" fillId="0" borderId="6" xfId="0" applyFont="1" applyBorder="1" applyAlignment="1">
      <alignment horizontal="justify" vertical="center" wrapText="1"/>
    </xf>
    <xf numFmtId="0" fontId="23" fillId="0" borderId="7" xfId="0" applyFont="1" applyBorder="1" applyAlignment="1">
      <alignment horizontal="justify" vertical="center" wrapText="1"/>
    </xf>
    <xf numFmtId="0" fontId="4" fillId="0" borderId="0" xfId="0" applyFont="1" applyAlignment="1">
      <alignment horizontal="left"/>
    </xf>
    <xf numFmtId="0" fontId="22" fillId="0" borderId="4" xfId="4" applyFont="1" applyBorder="1" applyAlignment="1">
      <alignment horizontal="left" vertical="top" wrapText="1"/>
    </xf>
    <xf numFmtId="0" fontId="22" fillId="0" borderId="4" xfId="4" applyFont="1" applyBorder="1" applyAlignment="1">
      <alignment vertical="top" wrapText="1"/>
    </xf>
    <xf numFmtId="0" fontId="22" fillId="0" borderId="4" xfId="4" applyFont="1" applyBorder="1" applyAlignment="1">
      <alignment horizontal="right" vertical="top" wrapText="1"/>
    </xf>
    <xf numFmtId="0" fontId="22" fillId="0" borderId="0" xfId="4" applyFont="1" applyAlignment="1">
      <alignment vertical="top" wrapText="1"/>
    </xf>
    <xf numFmtId="49" fontId="26" fillId="2" borderId="0" xfId="4" applyNumberFormat="1" applyFont="1" applyFill="1" applyAlignment="1">
      <alignment vertical="top"/>
    </xf>
    <xf numFmtId="0" fontId="27" fillId="2" borderId="0" xfId="4" applyFont="1" applyFill="1" applyAlignment="1">
      <alignment vertical="top" wrapText="1"/>
    </xf>
    <xf numFmtId="49" fontId="27" fillId="2" borderId="0" xfId="4" applyNumberFormat="1" applyFont="1" applyFill="1" applyAlignment="1">
      <alignment vertical="top" wrapText="1"/>
    </xf>
    <xf numFmtId="0" fontId="27" fillId="2" borderId="0" xfId="4" applyFont="1" applyFill="1" applyAlignment="1">
      <alignment horizontal="right" vertical="top" wrapText="1"/>
    </xf>
    <xf numFmtId="0" fontId="27" fillId="0" borderId="0" xfId="4" applyFont="1" applyAlignment="1">
      <alignment vertical="top" wrapText="1"/>
    </xf>
    <xf numFmtId="0" fontId="27" fillId="0" borderId="0" xfId="4" applyFont="1" applyAlignment="1">
      <alignment horizontal="left" vertical="top" wrapText="1"/>
    </xf>
    <xf numFmtId="49" fontId="27" fillId="0" borderId="0" xfId="4" applyNumberFormat="1" applyFont="1" applyAlignment="1">
      <alignment vertical="top" wrapText="1"/>
    </xf>
    <xf numFmtId="0" fontId="27" fillId="0" borderId="0" xfId="4" applyFont="1" applyAlignment="1">
      <alignment horizontal="right" vertical="top" wrapText="1"/>
    </xf>
    <xf numFmtId="0" fontId="27" fillId="0" borderId="0" xfId="0" applyFont="1" applyAlignment="1">
      <alignment vertical="top" wrapText="1"/>
    </xf>
    <xf numFmtId="49" fontId="27" fillId="0" borderId="0" xfId="0" applyNumberFormat="1" applyFont="1" applyAlignment="1">
      <alignment vertical="top" wrapText="1"/>
    </xf>
    <xf numFmtId="0" fontId="27" fillId="0" borderId="0" xfId="0" applyFont="1" applyAlignment="1">
      <alignment horizontal="right" vertical="top" wrapText="1"/>
    </xf>
    <xf numFmtId="0" fontId="22" fillId="0" borderId="0" xfId="4" applyFont="1" applyBorder="1" applyAlignment="1">
      <alignment vertical="top" wrapText="1"/>
    </xf>
    <xf numFmtId="0" fontId="3" fillId="0" borderId="0" xfId="0" applyFont="1" applyFill="1" applyAlignment="1">
      <alignment horizontal="left" wrapText="1"/>
    </xf>
    <xf numFmtId="0" fontId="3" fillId="0" borderId="0" xfId="0" applyFont="1" applyAlignment="1">
      <alignment horizontal="left" wrapText="1"/>
    </xf>
    <xf numFmtId="0" fontId="20" fillId="0" borderId="0" xfId="0" applyFont="1" applyBorder="1" applyAlignment="1">
      <alignment horizontal="center" vertical="center" wrapText="1"/>
    </xf>
    <xf numFmtId="0" fontId="31" fillId="0" borderId="0" xfId="5" applyFont="1" applyAlignment="1">
      <alignment vertical="top"/>
    </xf>
    <xf numFmtId="0" fontId="32" fillId="0" borderId="0" xfId="5" applyFont="1" applyAlignment="1">
      <alignment vertical="top" wrapText="1"/>
    </xf>
    <xf numFmtId="0" fontId="33" fillId="0" borderId="0" xfId="5" applyFont="1" applyAlignment="1">
      <alignment vertical="top" wrapText="1"/>
    </xf>
    <xf numFmtId="164" fontId="32" fillId="0" borderId="0" xfId="2" applyNumberFormat="1" applyFont="1" applyAlignment="1">
      <alignment vertical="top" wrapText="1"/>
    </xf>
    <xf numFmtId="0" fontId="34" fillId="0" borderId="0" xfId="5" applyFont="1" applyAlignment="1">
      <alignment vertical="top" wrapText="1"/>
    </xf>
    <xf numFmtId="165" fontId="32" fillId="0" borderId="0" xfId="2" applyNumberFormat="1" applyFont="1" applyAlignment="1">
      <alignment vertical="top" wrapText="1"/>
    </xf>
    <xf numFmtId="0" fontId="27" fillId="0" borderId="0" xfId="0" applyFont="1" applyAlignment="1" applyProtection="1">
      <alignment horizontal="right" vertical="top" wrapText="1"/>
      <protection hidden="1"/>
    </xf>
    <xf numFmtId="0" fontId="27" fillId="0" borderId="0" xfId="0" applyFont="1" applyAlignment="1" applyProtection="1">
      <alignment horizontal="right" wrapText="1"/>
      <protection hidden="1"/>
    </xf>
    <xf numFmtId="0" fontId="0" fillId="0" borderId="0" xfId="0" applyAlignment="1" applyProtection="1">
      <alignment horizontal="left"/>
      <protection locked="0"/>
    </xf>
    <xf numFmtId="0" fontId="0" fillId="0" borderId="5" xfId="0" applyBorder="1" applyAlignment="1" applyProtection="1">
      <alignment horizontal="right"/>
      <protection hidden="1"/>
    </xf>
    <xf numFmtId="167" fontId="27" fillId="0" borderId="0" xfId="4" applyNumberFormat="1" applyFont="1" applyAlignment="1" applyProtection="1">
      <alignment vertical="top" wrapText="1"/>
      <protection locked="0"/>
    </xf>
    <xf numFmtId="167" fontId="27" fillId="0" borderId="0" xfId="4" applyNumberFormat="1" applyFont="1" applyAlignment="1">
      <alignment vertical="top" wrapText="1"/>
    </xf>
    <xf numFmtId="0" fontId="27" fillId="0" borderId="0" xfId="4" applyFont="1" applyAlignment="1" applyProtection="1">
      <alignment horizontal="right" vertical="top" wrapText="1"/>
      <protection hidden="1"/>
    </xf>
    <xf numFmtId="0" fontId="22" fillId="0" borderId="4" xfId="4" applyFont="1" applyBorder="1" applyAlignment="1" applyProtection="1">
      <alignment horizontal="right" vertical="top" wrapText="1"/>
      <protection hidden="1"/>
    </xf>
    <xf numFmtId="0" fontId="27" fillId="0" borderId="0" xfId="4" applyFont="1" applyAlignment="1" applyProtection="1">
      <alignment horizontal="right" vertical="top" wrapText="1"/>
      <protection locked="0"/>
    </xf>
    <xf numFmtId="0" fontId="27" fillId="0" borderId="0" xfId="0" applyFont="1" applyAlignment="1" applyProtection="1">
      <alignment horizontal="right" vertical="top" wrapText="1"/>
      <protection locked="0"/>
    </xf>
    <xf numFmtId="166" fontId="32" fillId="0" borderId="0" xfId="5" applyNumberFormat="1" applyFont="1" applyAlignment="1" applyProtection="1">
      <alignment vertical="top" wrapText="1"/>
      <protection hidden="1"/>
    </xf>
    <xf numFmtId="166" fontId="32" fillId="0" borderId="0" xfId="5" applyNumberFormat="1" applyFont="1" applyAlignment="1" applyProtection="1">
      <alignment horizontal="center" vertical="top" wrapText="1"/>
      <protection hidden="1"/>
    </xf>
    <xf numFmtId="165" fontId="32" fillId="0" borderId="0" xfId="5" applyNumberFormat="1" applyFont="1" applyBorder="1" applyAlignment="1" applyProtection="1">
      <alignment vertical="top" wrapText="1"/>
      <protection hidden="1"/>
    </xf>
    <xf numFmtId="166" fontId="32" fillId="0" borderId="0" xfId="5" applyNumberFormat="1" applyFont="1" applyBorder="1" applyAlignment="1" applyProtection="1">
      <alignment vertical="top" wrapText="1"/>
      <protection hidden="1"/>
    </xf>
    <xf numFmtId="165" fontId="35" fillId="2" borderId="3" xfId="2" applyNumberFormat="1" applyFont="1" applyFill="1" applyBorder="1" applyAlignment="1" applyProtection="1">
      <alignment vertical="top" wrapText="1"/>
      <protection hidden="1"/>
    </xf>
    <xf numFmtId="166" fontId="35" fillId="2" borderId="8" xfId="5" applyNumberFormat="1" applyFont="1" applyFill="1" applyBorder="1" applyAlignment="1" applyProtection="1">
      <alignment vertical="top" wrapText="1"/>
      <protection hidden="1"/>
    </xf>
    <xf numFmtId="165" fontId="32" fillId="0" borderId="0" xfId="5" applyNumberFormat="1" applyFont="1" applyAlignment="1" applyProtection="1">
      <alignment vertical="top" wrapText="1"/>
      <protection hidden="1"/>
    </xf>
    <xf numFmtId="164" fontId="32" fillId="0" borderId="0" xfId="5" applyNumberFormat="1" applyFont="1" applyAlignment="1" applyProtection="1">
      <alignment vertical="top" wrapText="1"/>
      <protection hidden="1"/>
    </xf>
    <xf numFmtId="166" fontId="35" fillId="0" borderId="0" xfId="5" applyNumberFormat="1" applyFont="1" applyAlignment="1" applyProtection="1">
      <alignment vertical="top" wrapText="1"/>
      <protection hidden="1"/>
    </xf>
    <xf numFmtId="166" fontId="32" fillId="0" borderId="0" xfId="5" applyNumberFormat="1" applyFont="1" applyAlignment="1" applyProtection="1">
      <alignment horizontal="center" vertical="top" wrapText="1"/>
      <protection hidden="1"/>
    </xf>
    <xf numFmtId="166" fontId="35" fillId="0" borderId="0" xfId="5" applyNumberFormat="1" applyFont="1" applyAlignment="1" applyProtection="1">
      <alignment horizontal="center" vertical="top" wrapText="1"/>
      <protection hidden="1"/>
    </xf>
    <xf numFmtId="0" fontId="34" fillId="2" borderId="1" xfId="5" applyFont="1" applyFill="1" applyBorder="1" applyAlignment="1">
      <alignment horizontal="left" vertical="top" wrapText="1"/>
    </xf>
    <xf numFmtId="0" fontId="34" fillId="2" borderId="2" xfId="5" applyFont="1" applyFill="1" applyBorder="1" applyAlignment="1">
      <alignment horizontal="left" vertical="top" wrapText="1"/>
    </xf>
    <xf numFmtId="0" fontId="23" fillId="0" borderId="2" xfId="0" applyFont="1" applyBorder="1" applyAlignment="1">
      <alignment horizontal="justify" vertical="center" wrapText="1"/>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30" fillId="0" borderId="0" xfId="0" applyFont="1" applyBorder="1" applyAlignment="1">
      <alignment horizontal="center" vertical="center" wrapText="1"/>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0" borderId="1" xfId="0" applyFont="1" applyBorder="1" applyAlignment="1">
      <alignment horizontal="center"/>
    </xf>
    <xf numFmtId="0" fontId="20" fillId="0" borderId="2" xfId="0" applyFont="1" applyBorder="1" applyAlignment="1">
      <alignment horizontal="center"/>
    </xf>
    <xf numFmtId="0" fontId="20" fillId="0" borderId="3" xfId="0" applyFont="1" applyBorder="1" applyAlignment="1">
      <alignment horizontal="center"/>
    </xf>
  </cellXfs>
  <cellStyles count="6">
    <cellStyle name="Ezres 2" xfId="2"/>
    <cellStyle name="Normál" xfId="0" builtinId="0"/>
    <cellStyle name="Normál 2" xfId="1"/>
    <cellStyle name="Normál 2 2" xfId="3"/>
    <cellStyle name="Normál 2 3" xfId="5"/>
    <cellStyle name="Normál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27"/>
  <sheetViews>
    <sheetView tabSelected="1" view="pageBreakPreview" zoomScale="90" zoomScaleNormal="100" zoomScaleSheetLayoutView="90" workbookViewId="0">
      <selection activeCell="D17" sqref="D17:E17"/>
    </sheetView>
  </sheetViews>
  <sheetFormatPr defaultRowHeight="15"/>
  <cols>
    <col min="1" max="1" width="4.28515625" customWidth="1"/>
    <col min="2" max="2" width="34.85546875" customWidth="1"/>
    <col min="3" max="3" width="14.42578125" customWidth="1"/>
    <col min="4" max="4" width="14.7109375" customWidth="1"/>
    <col min="5" max="5" width="16.140625" customWidth="1"/>
  </cols>
  <sheetData>
    <row r="1" spans="1:5" ht="53.25" customHeight="1" thickBot="1">
      <c r="A1" s="90" t="s">
        <v>101</v>
      </c>
      <c r="B1" s="91"/>
      <c r="C1" s="91"/>
      <c r="D1" s="91"/>
      <c r="E1" s="91"/>
    </row>
    <row r="2" spans="1:5" ht="16.5">
      <c r="A2" s="38"/>
      <c r="B2" s="38"/>
      <c r="C2" s="38"/>
      <c r="D2" s="38"/>
      <c r="E2" s="38"/>
    </row>
    <row r="3" spans="1:5" ht="18">
      <c r="A3" s="92" t="s">
        <v>162</v>
      </c>
      <c r="B3" s="92"/>
      <c r="C3" s="92"/>
      <c r="D3" s="92"/>
      <c r="E3" s="92"/>
    </row>
    <row r="4" spans="1:5">
      <c r="A4" s="59"/>
      <c r="B4" s="59"/>
      <c r="C4" s="59"/>
      <c r="D4" s="59"/>
      <c r="E4" s="59"/>
    </row>
    <row r="5" spans="1:5">
      <c r="A5" s="59"/>
      <c r="B5" s="59"/>
      <c r="C5" s="59"/>
      <c r="D5" s="59"/>
      <c r="E5" s="59"/>
    </row>
    <row r="6" spans="1:5">
      <c r="A6" s="59"/>
      <c r="B6" s="59"/>
      <c r="C6" s="59"/>
      <c r="D6" s="59"/>
      <c r="E6" s="59"/>
    </row>
    <row r="7" spans="1:5" ht="18">
      <c r="A7" s="59"/>
      <c r="B7" s="60" t="s">
        <v>163</v>
      </c>
      <c r="D7" s="61"/>
      <c r="E7" s="61"/>
    </row>
    <row r="8" spans="1:5" ht="17.25">
      <c r="A8" s="59"/>
      <c r="B8" s="62"/>
      <c r="C8" s="63"/>
      <c r="D8" s="61" t="s">
        <v>164</v>
      </c>
      <c r="E8" s="61" t="s">
        <v>165</v>
      </c>
    </row>
    <row r="9" spans="1:5" ht="15.75">
      <c r="A9" s="59"/>
      <c r="B9" s="64" t="s">
        <v>166</v>
      </c>
      <c r="C9" s="65"/>
      <c r="D9" s="76">
        <f>Épületgépészet!H65</f>
        <v>0</v>
      </c>
      <c r="E9" s="76">
        <f>Épületgépészet!I65</f>
        <v>0</v>
      </c>
    </row>
    <row r="10" spans="1:5" ht="17.25">
      <c r="A10" s="59"/>
      <c r="B10" s="62" t="s">
        <v>167</v>
      </c>
      <c r="C10" s="65"/>
      <c r="D10" s="86">
        <f>D9+E9</f>
        <v>0</v>
      </c>
      <c r="E10" s="86"/>
    </row>
    <row r="11" spans="1:5" ht="17.25">
      <c r="A11" s="59"/>
      <c r="B11" s="62" t="s">
        <v>168</v>
      </c>
      <c r="C11" s="65"/>
      <c r="D11" s="85">
        <f>D10*0.27</f>
        <v>0</v>
      </c>
      <c r="E11" s="85"/>
    </row>
    <row r="12" spans="1:5" ht="17.25">
      <c r="A12" s="59"/>
      <c r="B12" s="62" t="s">
        <v>169</v>
      </c>
      <c r="C12" s="65"/>
      <c r="D12" s="86">
        <f>D10+D11</f>
        <v>0</v>
      </c>
      <c r="E12" s="86"/>
    </row>
    <row r="13" spans="1:5" ht="17.25">
      <c r="A13" s="59"/>
      <c r="B13" s="62"/>
      <c r="C13" s="65"/>
      <c r="D13" s="77"/>
      <c r="E13" s="77"/>
    </row>
    <row r="14" spans="1:5" ht="15.75">
      <c r="A14" s="59"/>
      <c r="B14" s="64" t="s">
        <v>129</v>
      </c>
      <c r="C14" s="65"/>
      <c r="D14" s="76">
        <f>'Elektromosenergia-ellátás, vill'!H20</f>
        <v>0</v>
      </c>
      <c r="E14" s="76">
        <f>'Elektromosenergia-ellátás, vill'!I20</f>
        <v>0</v>
      </c>
    </row>
    <row r="15" spans="1:5" ht="17.25">
      <c r="A15" s="59"/>
      <c r="B15" s="62" t="s">
        <v>167</v>
      </c>
      <c r="C15" s="65"/>
      <c r="D15" s="86">
        <f>D14+E14</f>
        <v>0</v>
      </c>
      <c r="E15" s="86"/>
    </row>
    <row r="16" spans="1:5" ht="17.25">
      <c r="A16" s="59"/>
      <c r="B16" s="62" t="s">
        <v>168</v>
      </c>
      <c r="C16" s="65"/>
      <c r="D16" s="85">
        <f>D15*0.27</f>
        <v>0</v>
      </c>
      <c r="E16" s="85"/>
    </row>
    <row r="17" spans="1:5" ht="17.25">
      <c r="A17" s="59"/>
      <c r="B17" s="62" t="s">
        <v>169</v>
      </c>
      <c r="C17" s="65"/>
      <c r="D17" s="86">
        <f>D15+D16</f>
        <v>0</v>
      </c>
      <c r="E17" s="86"/>
    </row>
    <row r="18" spans="1:5" ht="18" thickBot="1">
      <c r="A18" s="59"/>
      <c r="B18" s="62"/>
      <c r="C18" s="65"/>
      <c r="D18" s="78"/>
      <c r="E18" s="79"/>
    </row>
    <row r="19" spans="1:5" ht="16.5" thickBot="1">
      <c r="A19" s="59"/>
      <c r="B19" s="87" t="s">
        <v>170</v>
      </c>
      <c r="C19" s="88"/>
      <c r="D19" s="80"/>
      <c r="E19" s="81">
        <f>D10+D15</f>
        <v>0</v>
      </c>
    </row>
    <row r="20" spans="1:5" ht="17.25">
      <c r="A20" s="59"/>
      <c r="B20" s="62" t="s">
        <v>171</v>
      </c>
      <c r="C20" s="65"/>
      <c r="D20" s="82"/>
      <c r="E20" s="76">
        <f>E19*0.27</f>
        <v>0</v>
      </c>
    </row>
    <row r="21" spans="1:5" ht="17.25">
      <c r="A21" s="59"/>
      <c r="B21" s="62" t="s">
        <v>172</v>
      </c>
      <c r="C21" s="63"/>
      <c r="D21" s="83"/>
      <c r="E21" s="84">
        <f>E19+E20</f>
        <v>0</v>
      </c>
    </row>
    <row r="22" spans="1:5">
      <c r="A22" s="59"/>
      <c r="B22" s="59"/>
      <c r="C22" s="59"/>
      <c r="D22" s="59"/>
      <c r="E22" s="59"/>
    </row>
    <row r="23" spans="1:5">
      <c r="A23" s="59"/>
      <c r="B23" s="59"/>
      <c r="C23" s="59"/>
      <c r="D23" s="59"/>
      <c r="E23" s="59"/>
    </row>
    <row r="24" spans="1:5">
      <c r="A24" s="59"/>
      <c r="B24" s="59"/>
      <c r="C24" s="59"/>
      <c r="D24" s="59"/>
      <c r="E24" s="59"/>
    </row>
    <row r="25" spans="1:5">
      <c r="A25" s="59"/>
      <c r="B25" s="59"/>
      <c r="C25" s="59"/>
      <c r="D25" s="59"/>
      <c r="E25" s="59"/>
    </row>
    <row r="26" spans="1:5" ht="17.25" thickBot="1">
      <c r="A26" s="39"/>
      <c r="B26" s="39"/>
      <c r="C26" s="39"/>
      <c r="D26" s="39"/>
      <c r="E26" s="39"/>
    </row>
    <row r="27" spans="1:5" ht="130.5" customHeight="1" thickBot="1">
      <c r="A27" s="89" t="s">
        <v>128</v>
      </c>
      <c r="B27" s="89"/>
      <c r="C27" s="89"/>
      <c r="D27" s="89"/>
      <c r="E27" s="89"/>
    </row>
  </sheetData>
  <sheetProtection password="C41E" sheet="1" objects="1" scenarios="1" formatCells="0" formatColumns="0" formatRows="0"/>
  <mergeCells count="10">
    <mergeCell ref="D16:E16"/>
    <mergeCell ref="D17:E17"/>
    <mergeCell ref="B19:C19"/>
    <mergeCell ref="A27:E27"/>
    <mergeCell ref="A1:E1"/>
    <mergeCell ref="A3:E3"/>
    <mergeCell ref="D10:E10"/>
    <mergeCell ref="D11:E11"/>
    <mergeCell ref="D12:E12"/>
    <mergeCell ref="D15:E15"/>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J65"/>
  <sheetViews>
    <sheetView view="pageBreakPreview" zoomScaleNormal="100" zoomScaleSheetLayoutView="100" workbookViewId="0">
      <selection activeCell="H5" sqref="H5"/>
    </sheetView>
  </sheetViews>
  <sheetFormatPr defaultRowHeight="15"/>
  <cols>
    <col min="1" max="1" width="4.28515625" style="2" customWidth="1"/>
    <col min="2" max="2" width="8.42578125" style="2" customWidth="1"/>
    <col min="3" max="3" width="29.42578125" style="2" customWidth="1"/>
    <col min="4" max="4" width="3.85546875" style="2" customWidth="1"/>
    <col min="5" max="5" width="4.5703125" style="2" customWidth="1"/>
    <col min="6" max="7" width="8.28515625" style="1" customWidth="1"/>
    <col min="8" max="9" width="10.28515625" style="1" customWidth="1"/>
    <col min="10" max="10" width="9.140625" style="1"/>
  </cols>
  <sheetData>
    <row r="1" spans="1:9" ht="45" customHeight="1" thickBot="1">
      <c r="A1" s="90" t="s">
        <v>101</v>
      </c>
      <c r="B1" s="93"/>
      <c r="C1" s="93"/>
      <c r="D1" s="93"/>
      <c r="E1" s="93"/>
      <c r="F1" s="93"/>
      <c r="G1" s="93"/>
      <c r="H1" s="93"/>
      <c r="I1" s="94"/>
    </row>
    <row r="2" spans="1:9">
      <c r="A2" s="17"/>
      <c r="B2" s="18"/>
      <c r="C2" s="18"/>
      <c r="D2" s="17"/>
      <c r="E2" s="17"/>
    </row>
    <row r="3" spans="1:9" ht="38.25">
      <c r="A3" s="19" t="s">
        <v>71</v>
      </c>
      <c r="B3" s="20" t="s">
        <v>72</v>
      </c>
      <c r="C3" s="20" t="s">
        <v>73</v>
      </c>
      <c r="D3" s="21" t="s">
        <v>74</v>
      </c>
      <c r="E3" s="20" t="s">
        <v>75</v>
      </c>
      <c r="F3" s="21" t="s">
        <v>76</v>
      </c>
      <c r="G3" s="21" t="s">
        <v>77</v>
      </c>
      <c r="H3" s="21" t="s">
        <v>78</v>
      </c>
      <c r="I3" s="21" t="s">
        <v>79</v>
      </c>
    </row>
    <row r="4" spans="1:9">
      <c r="A4" s="23" t="s">
        <v>80</v>
      </c>
      <c r="B4" s="24"/>
      <c r="C4" s="24"/>
      <c r="D4" s="23"/>
      <c r="E4" s="23"/>
      <c r="F4" s="22"/>
      <c r="G4" s="22"/>
      <c r="H4" s="22"/>
      <c r="I4" s="22"/>
    </row>
    <row r="5" spans="1:9" ht="195">
      <c r="A5" s="2">
        <v>1</v>
      </c>
      <c r="B5" s="37" t="s">
        <v>113</v>
      </c>
      <c r="C5" s="4" t="s">
        <v>20</v>
      </c>
      <c r="D5" s="2">
        <v>1</v>
      </c>
      <c r="E5" s="2" t="s">
        <v>0</v>
      </c>
      <c r="F5" s="68">
        <v>0</v>
      </c>
      <c r="G5" s="68">
        <v>0</v>
      </c>
      <c r="H5" s="67">
        <f>ROUND(D5*F5, 0)</f>
        <v>0</v>
      </c>
      <c r="I5" s="67">
        <f>ROUND(D5*G5, 0)</f>
        <v>0</v>
      </c>
    </row>
    <row r="6" spans="1:9" ht="270">
      <c r="A6" s="2">
        <v>2</v>
      </c>
      <c r="B6" s="37" t="s">
        <v>114</v>
      </c>
      <c r="C6" s="6" t="s">
        <v>17</v>
      </c>
      <c r="D6" s="2">
        <v>1</v>
      </c>
      <c r="E6" s="2" t="s">
        <v>0</v>
      </c>
      <c r="F6" s="68">
        <v>0</v>
      </c>
      <c r="G6" s="68">
        <v>0</v>
      </c>
      <c r="H6" s="67">
        <f>ROUND(D6*F6, 0)</f>
        <v>0</v>
      </c>
      <c r="I6" s="67">
        <f>ROUND(D6*G6, 0)</f>
        <v>0</v>
      </c>
    </row>
    <row r="7" spans="1:9" ht="90">
      <c r="A7" s="2">
        <v>3</v>
      </c>
      <c r="B7" s="37" t="s">
        <v>115</v>
      </c>
      <c r="C7" s="6" t="s">
        <v>18</v>
      </c>
      <c r="D7" s="2">
        <v>1</v>
      </c>
      <c r="E7" s="2" t="s">
        <v>0</v>
      </c>
      <c r="F7" s="68">
        <v>0</v>
      </c>
      <c r="G7" s="68">
        <v>0</v>
      </c>
      <c r="H7" s="67">
        <f t="shared" ref="H7:H19" si="0">ROUND(D7*F7, 0)</f>
        <v>0</v>
      </c>
      <c r="I7" s="67">
        <f t="shared" ref="I7:I19" si="1">ROUND(D7*G7, 0)</f>
        <v>0</v>
      </c>
    </row>
    <row r="8" spans="1:9" ht="90">
      <c r="A8" s="2">
        <v>4</v>
      </c>
      <c r="B8" s="37" t="s">
        <v>116</v>
      </c>
      <c r="C8" s="6" t="s">
        <v>21</v>
      </c>
      <c r="D8" s="2">
        <v>1</v>
      </c>
      <c r="E8" s="2" t="s">
        <v>0</v>
      </c>
      <c r="F8" s="68">
        <v>0</v>
      </c>
      <c r="G8" s="68">
        <v>0</v>
      </c>
      <c r="H8" s="67">
        <f t="shared" si="0"/>
        <v>0</v>
      </c>
      <c r="I8" s="67">
        <f t="shared" si="1"/>
        <v>0</v>
      </c>
    </row>
    <row r="9" spans="1:9" ht="135">
      <c r="A9" s="2">
        <v>5</v>
      </c>
      <c r="B9" s="37" t="s">
        <v>117</v>
      </c>
      <c r="C9" s="6" t="s">
        <v>19</v>
      </c>
      <c r="D9" s="2">
        <v>1</v>
      </c>
      <c r="E9" s="2" t="s">
        <v>0</v>
      </c>
      <c r="F9" s="68">
        <v>0</v>
      </c>
      <c r="G9" s="68">
        <v>0</v>
      </c>
      <c r="H9" s="67">
        <f t="shared" si="0"/>
        <v>0</v>
      </c>
      <c r="I9" s="67">
        <f t="shared" si="1"/>
        <v>0</v>
      </c>
    </row>
    <row r="10" spans="1:9" ht="105">
      <c r="A10" s="2">
        <v>6</v>
      </c>
      <c r="B10" s="37" t="s">
        <v>118</v>
      </c>
      <c r="C10" s="6" t="s">
        <v>23</v>
      </c>
      <c r="D10" s="2">
        <v>1</v>
      </c>
      <c r="E10" s="2" t="s">
        <v>0</v>
      </c>
      <c r="F10" s="68">
        <v>0</v>
      </c>
      <c r="G10" s="68">
        <v>0</v>
      </c>
      <c r="H10" s="67">
        <f t="shared" si="0"/>
        <v>0</v>
      </c>
      <c r="I10" s="67">
        <f t="shared" si="1"/>
        <v>0</v>
      </c>
    </row>
    <row r="11" spans="1:9" ht="45">
      <c r="A11" s="2">
        <v>7</v>
      </c>
      <c r="B11" s="37" t="s">
        <v>119</v>
      </c>
      <c r="C11" s="6" t="s">
        <v>22</v>
      </c>
      <c r="D11" s="2">
        <v>1</v>
      </c>
      <c r="E11" s="2" t="s">
        <v>0</v>
      </c>
      <c r="F11" s="68">
        <v>0</v>
      </c>
      <c r="G11" s="68">
        <v>0</v>
      </c>
      <c r="H11" s="67">
        <f t="shared" si="0"/>
        <v>0</v>
      </c>
      <c r="I11" s="67">
        <f t="shared" si="1"/>
        <v>0</v>
      </c>
    </row>
    <row r="12" spans="1:9" ht="30">
      <c r="A12" s="2">
        <v>8</v>
      </c>
      <c r="B12" s="37" t="s">
        <v>120</v>
      </c>
      <c r="C12" s="6" t="s">
        <v>24</v>
      </c>
      <c r="D12" s="2">
        <v>1</v>
      </c>
      <c r="E12" s="2" t="s">
        <v>0</v>
      </c>
      <c r="F12" s="68">
        <v>0</v>
      </c>
      <c r="G12" s="68">
        <v>0</v>
      </c>
      <c r="H12" s="67">
        <f t="shared" si="0"/>
        <v>0</v>
      </c>
      <c r="I12" s="67">
        <f t="shared" si="1"/>
        <v>0</v>
      </c>
    </row>
    <row r="13" spans="1:9" ht="75">
      <c r="A13" s="2">
        <v>9</v>
      </c>
      <c r="B13" s="37" t="s">
        <v>121</v>
      </c>
      <c r="C13" s="6" t="s">
        <v>26</v>
      </c>
      <c r="D13" s="2">
        <v>1</v>
      </c>
      <c r="E13" s="2" t="s">
        <v>0</v>
      </c>
      <c r="F13" s="68">
        <v>0</v>
      </c>
      <c r="G13" s="68">
        <v>0</v>
      </c>
      <c r="H13" s="67">
        <f t="shared" si="0"/>
        <v>0</v>
      </c>
      <c r="I13" s="67">
        <f t="shared" si="1"/>
        <v>0</v>
      </c>
    </row>
    <row r="14" spans="1:9" ht="30">
      <c r="A14" s="2">
        <v>10</v>
      </c>
      <c r="B14" s="37" t="s">
        <v>122</v>
      </c>
      <c r="C14" s="6" t="s">
        <v>25</v>
      </c>
      <c r="D14" s="2">
        <v>1</v>
      </c>
      <c r="E14" s="13" t="s">
        <v>0</v>
      </c>
      <c r="F14" s="68">
        <v>0</v>
      </c>
      <c r="G14" s="68">
        <v>0</v>
      </c>
      <c r="H14" s="67">
        <f t="shared" si="0"/>
        <v>0</v>
      </c>
      <c r="I14" s="67">
        <f t="shared" si="1"/>
        <v>0</v>
      </c>
    </row>
    <row r="15" spans="1:9" ht="90">
      <c r="A15" s="2">
        <v>11</v>
      </c>
      <c r="B15" s="37" t="s">
        <v>123</v>
      </c>
      <c r="C15" s="6" t="s">
        <v>27</v>
      </c>
      <c r="D15" s="2">
        <v>1</v>
      </c>
      <c r="E15" s="2" t="s">
        <v>0</v>
      </c>
      <c r="F15" s="68">
        <v>0</v>
      </c>
      <c r="G15" s="68">
        <v>0</v>
      </c>
      <c r="H15" s="67">
        <f t="shared" si="0"/>
        <v>0</v>
      </c>
      <c r="I15" s="67">
        <f t="shared" si="1"/>
        <v>0</v>
      </c>
    </row>
    <row r="16" spans="1:9" ht="165">
      <c r="A16" s="2">
        <v>12</v>
      </c>
      <c r="B16" s="37" t="s">
        <v>124</v>
      </c>
      <c r="C16" s="6" t="s">
        <v>10</v>
      </c>
      <c r="D16" s="2">
        <v>1</v>
      </c>
      <c r="E16" s="2" t="s">
        <v>0</v>
      </c>
      <c r="F16" s="68">
        <v>0</v>
      </c>
      <c r="G16" s="68">
        <v>0</v>
      </c>
      <c r="H16" s="67">
        <f t="shared" si="0"/>
        <v>0</v>
      </c>
      <c r="I16" s="67">
        <f t="shared" si="1"/>
        <v>0</v>
      </c>
    </row>
    <row r="17" spans="1:9" ht="90">
      <c r="A17" s="2">
        <v>13</v>
      </c>
      <c r="B17" s="37" t="s">
        <v>125</v>
      </c>
      <c r="C17" s="6" t="s">
        <v>28</v>
      </c>
      <c r="D17" s="2">
        <v>1</v>
      </c>
      <c r="E17" s="2" t="s">
        <v>0</v>
      </c>
      <c r="F17" s="68">
        <v>0</v>
      </c>
      <c r="G17" s="68">
        <v>0</v>
      </c>
      <c r="H17" s="67">
        <f t="shared" si="0"/>
        <v>0</v>
      </c>
      <c r="I17" s="67">
        <f t="shared" si="1"/>
        <v>0</v>
      </c>
    </row>
    <row r="18" spans="1:9" ht="60">
      <c r="A18" s="2">
        <v>14</v>
      </c>
      <c r="B18" s="37" t="s">
        <v>126</v>
      </c>
      <c r="C18" s="6" t="s">
        <v>29</v>
      </c>
      <c r="D18" s="2">
        <v>1</v>
      </c>
      <c r="E18" s="2" t="s">
        <v>0</v>
      </c>
      <c r="F18" s="68">
        <v>0</v>
      </c>
      <c r="G18" s="68">
        <v>0</v>
      </c>
      <c r="H18" s="67">
        <f t="shared" si="0"/>
        <v>0</v>
      </c>
      <c r="I18" s="67">
        <f t="shared" si="1"/>
        <v>0</v>
      </c>
    </row>
    <row r="19" spans="1:9" ht="75">
      <c r="A19" s="2">
        <v>15</v>
      </c>
      <c r="B19" s="37" t="s">
        <v>127</v>
      </c>
      <c r="C19" s="6" t="s">
        <v>30</v>
      </c>
      <c r="D19" s="2">
        <v>1</v>
      </c>
      <c r="E19" s="2" t="s">
        <v>0</v>
      </c>
      <c r="F19" s="68">
        <v>0</v>
      </c>
      <c r="G19" s="68">
        <v>0</v>
      </c>
      <c r="H19" s="67">
        <f t="shared" si="0"/>
        <v>0</v>
      </c>
      <c r="I19" s="67">
        <f t="shared" si="1"/>
        <v>0</v>
      </c>
    </row>
    <row r="20" spans="1:9">
      <c r="A20" s="23" t="s">
        <v>81</v>
      </c>
      <c r="B20" s="24"/>
      <c r="C20" s="24"/>
      <c r="D20" s="23"/>
      <c r="E20" s="23"/>
      <c r="F20" s="23"/>
      <c r="G20" s="23"/>
      <c r="H20" s="23"/>
      <c r="I20" s="23"/>
    </row>
    <row r="21" spans="1:9" ht="105">
      <c r="A21" s="2">
        <v>1</v>
      </c>
      <c r="B21" s="5" t="s">
        <v>48</v>
      </c>
      <c r="C21" s="7" t="s">
        <v>8</v>
      </c>
      <c r="D21" s="8">
        <v>1</v>
      </c>
      <c r="E21" s="7" t="s">
        <v>173</v>
      </c>
      <c r="F21" s="68">
        <v>0</v>
      </c>
      <c r="G21" s="68">
        <v>0</v>
      </c>
      <c r="H21" s="67">
        <f t="shared" ref="H21" si="2">ROUND(D21*F21, 0)</f>
        <v>0</v>
      </c>
      <c r="I21" s="67">
        <f t="shared" ref="I21" si="3">ROUND(D21*G21, 0)</f>
        <v>0</v>
      </c>
    </row>
    <row r="22" spans="1:9" ht="120">
      <c r="A22" s="2">
        <v>2</v>
      </c>
      <c r="B22" s="5" t="s">
        <v>49</v>
      </c>
      <c r="C22" s="7" t="s">
        <v>9</v>
      </c>
      <c r="D22" s="8">
        <v>1</v>
      </c>
      <c r="E22" s="7" t="s">
        <v>173</v>
      </c>
      <c r="F22" s="68">
        <v>0</v>
      </c>
      <c r="G22" s="68">
        <v>0</v>
      </c>
      <c r="H22" s="67">
        <f t="shared" ref="H22:H33" si="4">ROUND(D22*F22, 0)</f>
        <v>0</v>
      </c>
      <c r="I22" s="67">
        <f t="shared" ref="I22:I33" si="5">ROUND(D22*G22, 0)</f>
        <v>0</v>
      </c>
    </row>
    <row r="23" spans="1:9" ht="150">
      <c r="A23" s="2">
        <v>3</v>
      </c>
      <c r="B23" s="5" t="s">
        <v>50</v>
      </c>
      <c r="C23" s="4" t="s">
        <v>1</v>
      </c>
      <c r="D23" s="8">
        <v>1</v>
      </c>
      <c r="E23" s="7" t="s">
        <v>173</v>
      </c>
      <c r="F23" s="68">
        <v>0</v>
      </c>
      <c r="G23" s="68">
        <v>0</v>
      </c>
      <c r="H23" s="67">
        <f t="shared" si="4"/>
        <v>0</v>
      </c>
      <c r="I23" s="67">
        <f t="shared" si="5"/>
        <v>0</v>
      </c>
    </row>
    <row r="24" spans="1:9" ht="60">
      <c r="A24" s="2">
        <v>4</v>
      </c>
      <c r="B24" s="5" t="s">
        <v>51</v>
      </c>
      <c r="C24" s="4" t="s">
        <v>2</v>
      </c>
      <c r="D24" s="8">
        <v>1</v>
      </c>
      <c r="E24" s="7" t="s">
        <v>173</v>
      </c>
      <c r="F24" s="68">
        <v>0</v>
      </c>
      <c r="G24" s="68">
        <v>0</v>
      </c>
      <c r="H24" s="67">
        <f t="shared" si="4"/>
        <v>0</v>
      </c>
      <c r="I24" s="67">
        <f t="shared" si="5"/>
        <v>0</v>
      </c>
    </row>
    <row r="25" spans="1:9" ht="150">
      <c r="A25" s="2">
        <v>5</v>
      </c>
      <c r="B25" s="5" t="s">
        <v>52</v>
      </c>
      <c r="C25" s="6" t="s">
        <v>3</v>
      </c>
      <c r="D25" s="8">
        <v>1</v>
      </c>
      <c r="E25" s="7" t="s">
        <v>173</v>
      </c>
      <c r="F25" s="68">
        <v>0</v>
      </c>
      <c r="G25" s="68">
        <v>0</v>
      </c>
      <c r="H25" s="67">
        <f t="shared" si="4"/>
        <v>0</v>
      </c>
      <c r="I25" s="67">
        <f t="shared" si="5"/>
        <v>0</v>
      </c>
    </row>
    <row r="26" spans="1:9" ht="45">
      <c r="A26" s="2">
        <v>6</v>
      </c>
      <c r="B26" s="5" t="s">
        <v>53</v>
      </c>
      <c r="C26" s="6" t="s">
        <v>4</v>
      </c>
      <c r="D26" s="8">
        <v>1</v>
      </c>
      <c r="E26" s="7" t="s">
        <v>173</v>
      </c>
      <c r="F26" s="68">
        <v>0</v>
      </c>
      <c r="G26" s="68">
        <v>0</v>
      </c>
      <c r="H26" s="67">
        <f t="shared" si="4"/>
        <v>0</v>
      </c>
      <c r="I26" s="67">
        <f t="shared" si="5"/>
        <v>0</v>
      </c>
    </row>
    <row r="27" spans="1:9" ht="75">
      <c r="A27" s="2">
        <v>7</v>
      </c>
      <c r="B27" s="5" t="s">
        <v>54</v>
      </c>
      <c r="C27" s="6" t="s">
        <v>31</v>
      </c>
      <c r="D27" s="2">
        <v>1</v>
      </c>
      <c r="E27" s="2" t="s">
        <v>0</v>
      </c>
      <c r="F27" s="68">
        <v>0</v>
      </c>
      <c r="G27" s="68">
        <v>0</v>
      </c>
      <c r="H27" s="67">
        <f t="shared" si="4"/>
        <v>0</v>
      </c>
      <c r="I27" s="67">
        <f t="shared" si="5"/>
        <v>0</v>
      </c>
    </row>
    <row r="28" spans="1:9" ht="90">
      <c r="A28" s="2">
        <v>8</v>
      </c>
      <c r="B28" s="11" t="s">
        <v>57</v>
      </c>
      <c r="C28" s="11" t="s">
        <v>58</v>
      </c>
      <c r="D28" s="2">
        <v>4</v>
      </c>
      <c r="E28" s="15" t="s">
        <v>0</v>
      </c>
      <c r="F28" s="68">
        <v>0</v>
      </c>
      <c r="G28" s="68">
        <v>0</v>
      </c>
      <c r="H28" s="67">
        <f t="shared" si="4"/>
        <v>0</v>
      </c>
      <c r="I28" s="67">
        <f t="shared" si="5"/>
        <v>0</v>
      </c>
    </row>
    <row r="29" spans="1:9" ht="90">
      <c r="A29" s="2">
        <v>9</v>
      </c>
      <c r="B29" s="11" t="s">
        <v>59</v>
      </c>
      <c r="C29" s="11" t="s">
        <v>60</v>
      </c>
      <c r="D29" s="2">
        <v>2</v>
      </c>
      <c r="E29" s="15" t="s">
        <v>0</v>
      </c>
      <c r="F29" s="68">
        <v>0</v>
      </c>
      <c r="G29" s="68">
        <v>0</v>
      </c>
      <c r="H29" s="67">
        <f t="shared" si="4"/>
        <v>0</v>
      </c>
      <c r="I29" s="67">
        <f t="shared" si="5"/>
        <v>0</v>
      </c>
    </row>
    <row r="30" spans="1:9" ht="150">
      <c r="A30" s="2">
        <v>10</v>
      </c>
      <c r="B30" s="11" t="s">
        <v>67</v>
      </c>
      <c r="C30" s="11" t="s">
        <v>68</v>
      </c>
      <c r="D30" s="2">
        <v>1</v>
      </c>
      <c r="E30" s="15" t="s">
        <v>0</v>
      </c>
      <c r="F30" s="68">
        <v>0</v>
      </c>
      <c r="G30" s="68">
        <v>0</v>
      </c>
      <c r="H30" s="67">
        <f t="shared" si="4"/>
        <v>0</v>
      </c>
      <c r="I30" s="67">
        <f t="shared" si="5"/>
        <v>0</v>
      </c>
    </row>
    <row r="31" spans="1:9" ht="150">
      <c r="A31" s="2">
        <v>11</v>
      </c>
      <c r="B31" s="11" t="s">
        <v>69</v>
      </c>
      <c r="C31" s="11" t="s">
        <v>70</v>
      </c>
      <c r="D31" s="2">
        <v>1</v>
      </c>
      <c r="E31" s="16" t="s">
        <v>0</v>
      </c>
      <c r="F31" s="68">
        <v>0</v>
      </c>
      <c r="G31" s="68">
        <v>0</v>
      </c>
      <c r="H31" s="67">
        <f t="shared" si="4"/>
        <v>0</v>
      </c>
      <c r="I31" s="67">
        <f t="shared" si="5"/>
        <v>0</v>
      </c>
    </row>
    <row r="32" spans="1:9" ht="30">
      <c r="A32" s="2">
        <v>12</v>
      </c>
      <c r="B32" s="5" t="s">
        <v>86</v>
      </c>
      <c r="C32" s="2" t="s">
        <v>33</v>
      </c>
      <c r="D32" s="2">
        <v>1</v>
      </c>
      <c r="E32" s="2" t="s">
        <v>6</v>
      </c>
      <c r="F32" s="68">
        <v>0</v>
      </c>
      <c r="G32" s="68">
        <v>0</v>
      </c>
      <c r="H32" s="67">
        <f t="shared" si="4"/>
        <v>0</v>
      </c>
      <c r="I32" s="67">
        <f t="shared" si="5"/>
        <v>0</v>
      </c>
    </row>
    <row r="33" spans="1:9" ht="30">
      <c r="A33" s="2">
        <v>13</v>
      </c>
      <c r="B33" s="5" t="s">
        <v>87</v>
      </c>
      <c r="C33" s="6" t="s">
        <v>34</v>
      </c>
      <c r="D33" s="2">
        <v>1</v>
      </c>
      <c r="E33" s="2" t="s">
        <v>6</v>
      </c>
      <c r="F33" s="68">
        <v>0</v>
      </c>
      <c r="G33" s="68">
        <v>0</v>
      </c>
      <c r="H33" s="67">
        <f t="shared" si="4"/>
        <v>0</v>
      </c>
      <c r="I33" s="67">
        <f t="shared" si="5"/>
        <v>0</v>
      </c>
    </row>
    <row r="34" spans="1:9">
      <c r="A34" s="23" t="s">
        <v>16</v>
      </c>
      <c r="B34" s="25"/>
      <c r="C34" s="25"/>
      <c r="D34" s="26"/>
      <c r="E34" s="26"/>
      <c r="F34" s="22"/>
      <c r="G34" s="22"/>
      <c r="H34" s="22"/>
      <c r="I34" s="22"/>
    </row>
    <row r="35" spans="1:9" ht="135">
      <c r="A35" s="2">
        <v>1</v>
      </c>
      <c r="B35" s="3" t="s">
        <v>40</v>
      </c>
      <c r="C35" s="6" t="s">
        <v>32</v>
      </c>
      <c r="D35" s="8">
        <v>1</v>
      </c>
      <c r="E35" s="7" t="s">
        <v>173</v>
      </c>
      <c r="F35" s="68">
        <v>0</v>
      </c>
      <c r="G35" s="68">
        <v>0</v>
      </c>
      <c r="H35" s="67">
        <f t="shared" ref="H35" si="6">ROUND(D35*F35, 0)</f>
        <v>0</v>
      </c>
      <c r="I35" s="67">
        <f t="shared" ref="I35" si="7">ROUND(D35*G35, 0)</f>
        <v>0</v>
      </c>
    </row>
    <row r="36" spans="1:9" ht="180">
      <c r="A36" s="2">
        <v>2</v>
      </c>
      <c r="B36" s="5" t="s">
        <v>93</v>
      </c>
      <c r="C36" s="33" t="s">
        <v>94</v>
      </c>
      <c r="D36" s="8">
        <v>1</v>
      </c>
      <c r="E36" s="7" t="s">
        <v>173</v>
      </c>
      <c r="F36" s="68">
        <v>0</v>
      </c>
      <c r="G36" s="68">
        <v>0</v>
      </c>
      <c r="H36" s="67">
        <f t="shared" ref="H36:H42" si="8">ROUND(D36*F36, 0)</f>
        <v>0</v>
      </c>
      <c r="I36" s="67">
        <f t="shared" ref="I36:I42" si="9">ROUND(D36*G36, 0)</f>
        <v>0</v>
      </c>
    </row>
    <row r="37" spans="1:9" ht="180">
      <c r="A37" s="2">
        <v>3</v>
      </c>
      <c r="B37" s="5" t="s">
        <v>96</v>
      </c>
      <c r="C37" s="33" t="s">
        <v>95</v>
      </c>
      <c r="D37" s="8">
        <v>1</v>
      </c>
      <c r="E37" s="7" t="s">
        <v>173</v>
      </c>
      <c r="F37" s="68">
        <v>0</v>
      </c>
      <c r="G37" s="68">
        <v>0</v>
      </c>
      <c r="H37" s="67">
        <f t="shared" si="8"/>
        <v>0</v>
      </c>
      <c r="I37" s="67">
        <f t="shared" si="9"/>
        <v>0</v>
      </c>
    </row>
    <row r="38" spans="1:9" ht="180">
      <c r="A38" s="2">
        <v>4</v>
      </c>
      <c r="B38" s="5" t="s">
        <v>98</v>
      </c>
      <c r="C38" s="33" t="s">
        <v>97</v>
      </c>
      <c r="D38" s="8">
        <v>1</v>
      </c>
      <c r="E38" s="7" t="s">
        <v>173</v>
      </c>
      <c r="F38" s="68">
        <v>0</v>
      </c>
      <c r="G38" s="68">
        <v>0</v>
      </c>
      <c r="H38" s="67">
        <f t="shared" si="8"/>
        <v>0</v>
      </c>
      <c r="I38" s="67">
        <f t="shared" si="9"/>
        <v>0</v>
      </c>
    </row>
    <row r="39" spans="1:9" ht="180">
      <c r="A39" s="2">
        <v>5</v>
      </c>
      <c r="B39" s="5" t="s">
        <v>100</v>
      </c>
      <c r="C39" s="33" t="s">
        <v>99</v>
      </c>
      <c r="D39" s="8">
        <v>1</v>
      </c>
      <c r="E39" s="7" t="s">
        <v>173</v>
      </c>
      <c r="F39" s="68">
        <v>0</v>
      </c>
      <c r="G39" s="68">
        <v>0</v>
      </c>
      <c r="H39" s="67">
        <f t="shared" si="8"/>
        <v>0</v>
      </c>
      <c r="I39" s="67">
        <f t="shared" si="9"/>
        <v>0</v>
      </c>
    </row>
    <row r="40" spans="1:9" ht="150">
      <c r="A40" s="2">
        <v>6</v>
      </c>
      <c r="B40" s="5" t="s">
        <v>41</v>
      </c>
      <c r="C40" s="9" t="s">
        <v>39</v>
      </c>
      <c r="D40" s="8">
        <v>1</v>
      </c>
      <c r="E40" s="7" t="s">
        <v>173</v>
      </c>
      <c r="F40" s="68">
        <v>0</v>
      </c>
      <c r="G40" s="68">
        <v>0</v>
      </c>
      <c r="H40" s="67">
        <f t="shared" si="8"/>
        <v>0</v>
      </c>
      <c r="I40" s="67">
        <f t="shared" si="9"/>
        <v>0</v>
      </c>
    </row>
    <row r="41" spans="1:9" ht="60">
      <c r="A41" s="2">
        <v>7</v>
      </c>
      <c r="B41" s="5" t="s">
        <v>42</v>
      </c>
      <c r="C41" s="9" t="s">
        <v>37</v>
      </c>
      <c r="D41" s="8">
        <v>1</v>
      </c>
      <c r="E41" s="7" t="s">
        <v>173</v>
      </c>
      <c r="F41" s="68">
        <v>0</v>
      </c>
      <c r="G41" s="68">
        <v>0</v>
      </c>
      <c r="H41" s="67">
        <f t="shared" si="8"/>
        <v>0</v>
      </c>
      <c r="I41" s="67">
        <f t="shared" si="9"/>
        <v>0</v>
      </c>
    </row>
    <row r="42" spans="1:9" ht="60">
      <c r="A42" s="2">
        <v>8</v>
      </c>
      <c r="B42" s="5" t="s">
        <v>43</v>
      </c>
      <c r="C42" s="9" t="s">
        <v>38</v>
      </c>
      <c r="D42" s="8">
        <v>1</v>
      </c>
      <c r="E42" s="7" t="s">
        <v>173</v>
      </c>
      <c r="F42" s="68">
        <v>0</v>
      </c>
      <c r="G42" s="68">
        <v>0</v>
      </c>
      <c r="H42" s="67">
        <f t="shared" si="8"/>
        <v>0</v>
      </c>
      <c r="I42" s="67">
        <f t="shared" si="9"/>
        <v>0</v>
      </c>
    </row>
    <row r="43" spans="1:9">
      <c r="A43" s="23" t="s">
        <v>36</v>
      </c>
      <c r="B43" s="25"/>
      <c r="C43" s="25"/>
      <c r="D43" s="26"/>
      <c r="E43" s="26"/>
      <c r="F43" s="22"/>
      <c r="G43" s="22"/>
      <c r="H43" s="22"/>
      <c r="I43" s="22"/>
    </row>
    <row r="44" spans="1:9" ht="90">
      <c r="A44" s="2">
        <v>1</v>
      </c>
      <c r="B44" s="5" t="s">
        <v>82</v>
      </c>
      <c r="C44" s="57" t="s">
        <v>160</v>
      </c>
      <c r="D44" s="7">
        <v>1</v>
      </c>
      <c r="E44" s="7" t="s">
        <v>0</v>
      </c>
      <c r="F44" s="68">
        <v>0</v>
      </c>
      <c r="G44" s="68">
        <v>0</v>
      </c>
      <c r="H44" s="67">
        <f t="shared" ref="H44" si="10">ROUND(D44*F44, 0)</f>
        <v>0</v>
      </c>
      <c r="I44" s="67">
        <f t="shared" ref="I44" si="11">ROUND(D44*G44, 0)</f>
        <v>0</v>
      </c>
    </row>
    <row r="45" spans="1:9" ht="60">
      <c r="A45" s="2">
        <v>2</v>
      </c>
      <c r="B45" s="5" t="s">
        <v>83</v>
      </c>
      <c r="C45" s="6" t="s">
        <v>11</v>
      </c>
      <c r="D45" s="2">
        <v>1</v>
      </c>
      <c r="E45" s="2" t="s">
        <v>0</v>
      </c>
      <c r="F45" s="68">
        <v>0</v>
      </c>
      <c r="G45" s="68">
        <v>0</v>
      </c>
      <c r="H45" s="67">
        <f t="shared" ref="H45:H54" si="12">ROUND(D45*F45, 0)</f>
        <v>0</v>
      </c>
      <c r="I45" s="67">
        <f t="shared" ref="I45:I54" si="13">ROUND(D45*G45, 0)</f>
        <v>0</v>
      </c>
    </row>
    <row r="46" spans="1:9" ht="60">
      <c r="A46" s="2">
        <v>3</v>
      </c>
      <c r="B46" s="5" t="s">
        <v>84</v>
      </c>
      <c r="C46" s="6" t="s">
        <v>12</v>
      </c>
      <c r="D46" s="2">
        <v>1</v>
      </c>
      <c r="E46" s="2" t="s">
        <v>0</v>
      </c>
      <c r="F46" s="68">
        <v>0</v>
      </c>
      <c r="G46" s="68">
        <v>0</v>
      </c>
      <c r="H46" s="67">
        <f t="shared" si="12"/>
        <v>0</v>
      </c>
      <c r="I46" s="67">
        <f t="shared" si="13"/>
        <v>0</v>
      </c>
    </row>
    <row r="47" spans="1:9" ht="60">
      <c r="A47" s="2">
        <v>4</v>
      </c>
      <c r="B47" s="5" t="s">
        <v>85</v>
      </c>
      <c r="C47" s="6" t="s">
        <v>13</v>
      </c>
      <c r="D47" s="2">
        <v>1</v>
      </c>
      <c r="E47" s="2" t="s">
        <v>6</v>
      </c>
      <c r="F47" s="68">
        <v>0</v>
      </c>
      <c r="G47" s="68">
        <v>0</v>
      </c>
      <c r="H47" s="67">
        <f t="shared" si="12"/>
        <v>0</v>
      </c>
      <c r="I47" s="67">
        <f t="shared" si="13"/>
        <v>0</v>
      </c>
    </row>
    <row r="48" spans="1:9" ht="330">
      <c r="A48" s="2">
        <v>5</v>
      </c>
      <c r="B48" s="5" t="s">
        <v>55</v>
      </c>
      <c r="C48" s="58" t="s">
        <v>161</v>
      </c>
      <c r="D48" s="2">
        <v>1</v>
      </c>
      <c r="E48" s="15" t="s">
        <v>0</v>
      </c>
      <c r="F48" s="68">
        <v>0</v>
      </c>
      <c r="G48" s="68">
        <v>0</v>
      </c>
      <c r="H48" s="67">
        <f t="shared" si="12"/>
        <v>0</v>
      </c>
      <c r="I48" s="67">
        <f t="shared" si="13"/>
        <v>0</v>
      </c>
    </row>
    <row r="49" spans="1:9" ht="180">
      <c r="A49" s="2">
        <v>6</v>
      </c>
      <c r="B49" s="5" t="s">
        <v>105</v>
      </c>
      <c r="C49" s="34" t="s">
        <v>106</v>
      </c>
      <c r="D49" s="35">
        <v>1</v>
      </c>
      <c r="E49" s="35" t="s">
        <v>0</v>
      </c>
      <c r="F49" s="68">
        <v>0</v>
      </c>
      <c r="G49" s="68">
        <v>0</v>
      </c>
      <c r="H49" s="67">
        <f t="shared" si="12"/>
        <v>0</v>
      </c>
      <c r="I49" s="67">
        <f t="shared" si="13"/>
        <v>0</v>
      </c>
    </row>
    <row r="50" spans="1:9" ht="180">
      <c r="A50" s="2">
        <v>7</v>
      </c>
      <c r="B50" s="11" t="s">
        <v>107</v>
      </c>
      <c r="C50" s="12" t="s">
        <v>108</v>
      </c>
      <c r="D50" s="2">
        <v>1</v>
      </c>
      <c r="E50" s="35" t="s">
        <v>0</v>
      </c>
      <c r="F50" s="68">
        <v>0</v>
      </c>
      <c r="G50" s="68">
        <v>0</v>
      </c>
      <c r="H50" s="67">
        <f t="shared" si="12"/>
        <v>0</v>
      </c>
      <c r="I50" s="67">
        <f t="shared" si="13"/>
        <v>0</v>
      </c>
    </row>
    <row r="51" spans="1:9" ht="105">
      <c r="A51" s="2">
        <v>8</v>
      </c>
      <c r="B51" s="11" t="s">
        <v>109</v>
      </c>
      <c r="C51" s="11" t="s">
        <v>110</v>
      </c>
      <c r="D51" s="2">
        <v>1</v>
      </c>
      <c r="E51" s="35" t="s">
        <v>0</v>
      </c>
      <c r="F51" s="68">
        <v>0</v>
      </c>
      <c r="G51" s="68">
        <v>0</v>
      </c>
      <c r="H51" s="67">
        <f t="shared" si="12"/>
        <v>0</v>
      </c>
      <c r="I51" s="67">
        <f t="shared" si="13"/>
        <v>0</v>
      </c>
    </row>
    <row r="52" spans="1:9" ht="60">
      <c r="A52" s="2">
        <v>9</v>
      </c>
      <c r="B52" s="5" t="s">
        <v>45</v>
      </c>
      <c r="C52" s="5" t="s">
        <v>46</v>
      </c>
      <c r="D52" s="2">
        <v>1</v>
      </c>
      <c r="E52" s="2" t="s">
        <v>6</v>
      </c>
      <c r="F52" s="68">
        <v>0</v>
      </c>
      <c r="G52" s="68">
        <v>0</v>
      </c>
      <c r="H52" s="67">
        <f t="shared" si="12"/>
        <v>0</v>
      </c>
      <c r="I52" s="67">
        <f t="shared" si="13"/>
        <v>0</v>
      </c>
    </row>
    <row r="53" spans="1:9" ht="45">
      <c r="A53" s="2">
        <v>10</v>
      </c>
      <c r="B53" s="5" t="s">
        <v>44</v>
      </c>
      <c r="C53" s="5" t="s">
        <v>104</v>
      </c>
      <c r="D53" s="2">
        <v>1</v>
      </c>
      <c r="E53" s="2" t="s">
        <v>6</v>
      </c>
      <c r="F53" s="68">
        <v>0</v>
      </c>
      <c r="G53" s="68">
        <v>0</v>
      </c>
      <c r="H53" s="67">
        <f t="shared" si="12"/>
        <v>0</v>
      </c>
      <c r="I53" s="67">
        <f t="shared" si="13"/>
        <v>0</v>
      </c>
    </row>
    <row r="54" spans="1:9" ht="30">
      <c r="A54" s="2">
        <v>11</v>
      </c>
      <c r="B54" s="5" t="s">
        <v>89</v>
      </c>
      <c r="C54" s="2" t="s">
        <v>5</v>
      </c>
      <c r="D54" s="2">
        <v>1</v>
      </c>
      <c r="E54" s="2" t="s">
        <v>6</v>
      </c>
      <c r="F54" s="68">
        <v>0</v>
      </c>
      <c r="G54" s="68">
        <v>0</v>
      </c>
      <c r="H54" s="67">
        <f t="shared" si="12"/>
        <v>0</v>
      </c>
      <c r="I54" s="67">
        <f t="shared" si="13"/>
        <v>0</v>
      </c>
    </row>
    <row r="55" spans="1:9">
      <c r="A55" s="23" t="s">
        <v>35</v>
      </c>
      <c r="B55" s="25"/>
      <c r="C55" s="25"/>
      <c r="D55" s="26"/>
      <c r="E55" s="26"/>
      <c r="F55" s="22"/>
      <c r="G55" s="22"/>
      <c r="H55" s="22"/>
      <c r="I55" s="22"/>
    </row>
    <row r="56" spans="1:9" ht="90">
      <c r="A56" s="31">
        <v>1</v>
      </c>
      <c r="B56" s="11" t="s">
        <v>90</v>
      </c>
      <c r="C56" s="11" t="s">
        <v>91</v>
      </c>
      <c r="D56" s="31">
        <v>1</v>
      </c>
      <c r="E56" s="31" t="s">
        <v>0</v>
      </c>
      <c r="F56" s="68">
        <v>0</v>
      </c>
      <c r="G56" s="68">
        <v>0</v>
      </c>
      <c r="H56" s="67">
        <f t="shared" ref="H56" si="14">ROUND(D56*F56, 0)</f>
        <v>0</v>
      </c>
      <c r="I56" s="67">
        <f t="shared" ref="I56" si="15">ROUND(D56*G56, 0)</f>
        <v>0</v>
      </c>
    </row>
    <row r="57" spans="1:9" ht="30">
      <c r="A57" s="2">
        <v>2</v>
      </c>
      <c r="B57" s="32" t="s">
        <v>92</v>
      </c>
      <c r="C57" s="2" t="s">
        <v>7</v>
      </c>
      <c r="D57" s="2">
        <v>1</v>
      </c>
      <c r="E57" s="2" t="s">
        <v>6</v>
      </c>
      <c r="F57" s="68">
        <v>0</v>
      </c>
      <c r="G57" s="68">
        <v>0</v>
      </c>
      <c r="H57" s="67">
        <f t="shared" ref="H57:H58" si="16">ROUND(D57*F57, 0)</f>
        <v>0</v>
      </c>
      <c r="I57" s="67">
        <f t="shared" ref="I57:I58" si="17">ROUND(D57*G57, 0)</f>
        <v>0</v>
      </c>
    </row>
    <row r="58" spans="1:9" ht="60">
      <c r="A58" s="2">
        <v>3</v>
      </c>
      <c r="B58" s="5" t="s">
        <v>47</v>
      </c>
      <c r="C58" s="10" t="s">
        <v>14</v>
      </c>
      <c r="D58" s="6">
        <v>1</v>
      </c>
      <c r="E58" s="6" t="s">
        <v>15</v>
      </c>
      <c r="F58" s="68">
        <v>0</v>
      </c>
      <c r="G58" s="68">
        <v>0</v>
      </c>
      <c r="H58" s="67">
        <f t="shared" si="16"/>
        <v>0</v>
      </c>
      <c r="I58" s="67">
        <f t="shared" si="17"/>
        <v>0</v>
      </c>
    </row>
    <row r="59" spans="1:9">
      <c r="A59" s="23" t="s">
        <v>56</v>
      </c>
      <c r="B59" s="23"/>
      <c r="C59" s="23"/>
      <c r="D59" s="23"/>
      <c r="E59" s="23"/>
      <c r="F59" s="23"/>
      <c r="G59" s="23"/>
      <c r="H59" s="23"/>
      <c r="I59" s="23"/>
    </row>
    <row r="60" spans="1:9" ht="240">
      <c r="A60" s="2">
        <v>1</v>
      </c>
      <c r="B60" s="14" t="s">
        <v>62</v>
      </c>
      <c r="C60" s="14" t="s">
        <v>61</v>
      </c>
      <c r="D60" s="8">
        <v>1</v>
      </c>
      <c r="E60" s="7" t="s">
        <v>173</v>
      </c>
      <c r="F60" s="68">
        <v>0</v>
      </c>
      <c r="G60" s="68">
        <v>0</v>
      </c>
      <c r="H60" s="67">
        <f t="shared" ref="H60" si="18">ROUND(D60*F60, 0)</f>
        <v>0</v>
      </c>
      <c r="I60" s="67">
        <f t="shared" ref="I60" si="19">ROUND(D60*G60, 0)</f>
        <v>0</v>
      </c>
    </row>
    <row r="61" spans="1:9" ht="255">
      <c r="A61" s="2">
        <v>2</v>
      </c>
      <c r="B61" s="14" t="s">
        <v>64</v>
      </c>
      <c r="C61" s="14" t="s">
        <v>63</v>
      </c>
      <c r="D61" s="8">
        <v>1</v>
      </c>
      <c r="E61" s="7" t="s">
        <v>173</v>
      </c>
      <c r="F61" s="68">
        <v>0</v>
      </c>
      <c r="G61" s="68">
        <v>0</v>
      </c>
      <c r="H61" s="67">
        <f t="shared" ref="H61:H64" si="20">ROUND(D61*F61, 0)</f>
        <v>0</v>
      </c>
      <c r="I61" s="67">
        <f t="shared" ref="I61:I64" si="21">ROUND(D61*G61, 0)</f>
        <v>0</v>
      </c>
    </row>
    <row r="62" spans="1:9" ht="180">
      <c r="A62" s="2">
        <v>3</v>
      </c>
      <c r="B62" s="11" t="s">
        <v>65</v>
      </c>
      <c r="C62" s="11" t="s">
        <v>66</v>
      </c>
      <c r="D62" s="2">
        <v>1</v>
      </c>
      <c r="E62" s="15" t="s">
        <v>0</v>
      </c>
      <c r="F62" s="68">
        <v>0</v>
      </c>
      <c r="G62" s="68">
        <v>0</v>
      </c>
      <c r="H62" s="67">
        <f t="shared" si="20"/>
        <v>0</v>
      </c>
      <c r="I62" s="67">
        <f t="shared" si="21"/>
        <v>0</v>
      </c>
    </row>
    <row r="63" spans="1:9" ht="285">
      <c r="A63" s="2">
        <v>4</v>
      </c>
      <c r="B63" s="33" t="s">
        <v>103</v>
      </c>
      <c r="C63" s="33" t="s">
        <v>102</v>
      </c>
      <c r="D63" s="2">
        <v>10</v>
      </c>
      <c r="E63" s="36" t="s">
        <v>0</v>
      </c>
      <c r="F63" s="68">
        <v>0</v>
      </c>
      <c r="G63" s="68">
        <v>0</v>
      </c>
      <c r="H63" s="67">
        <f t="shared" si="20"/>
        <v>0</v>
      </c>
      <c r="I63" s="67">
        <f t="shared" si="21"/>
        <v>0</v>
      </c>
    </row>
    <row r="64" spans="1:9" ht="60">
      <c r="A64" s="2">
        <v>5</v>
      </c>
      <c r="B64" s="11" t="s">
        <v>111</v>
      </c>
      <c r="C64" s="11" t="s">
        <v>112</v>
      </c>
      <c r="D64" s="2">
        <v>1</v>
      </c>
      <c r="E64" s="36" t="s">
        <v>0</v>
      </c>
      <c r="F64" s="68">
        <v>0</v>
      </c>
      <c r="G64" s="68">
        <v>0</v>
      </c>
      <c r="H64" s="67">
        <f t="shared" si="20"/>
        <v>0</v>
      </c>
      <c r="I64" s="67">
        <f t="shared" si="21"/>
        <v>0</v>
      </c>
    </row>
    <row r="65" spans="1:9">
      <c r="A65" s="27"/>
      <c r="B65" s="28"/>
      <c r="C65" s="29" t="s">
        <v>88</v>
      </c>
      <c r="D65" s="27"/>
      <c r="E65" s="27"/>
      <c r="F65" s="30"/>
      <c r="G65" s="30"/>
      <c r="H65" s="69">
        <f>SUM(H5:H64)</f>
        <v>0</v>
      </c>
      <c r="I65" s="69">
        <f>SUM(I5:I64)</f>
        <v>0</v>
      </c>
    </row>
  </sheetData>
  <sheetProtection password="C41E" sheet="1" objects="1" scenarios="1" formatCells="0" formatColumns="0" formatRows="0"/>
  <mergeCells count="1">
    <mergeCell ref="A1:I1"/>
  </mergeCells>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sheetPr codeName="Munka3"/>
  <dimension ref="A1:J20"/>
  <sheetViews>
    <sheetView view="pageBreakPreview" topLeftCell="A11" zoomScaleNormal="100" zoomScaleSheetLayoutView="100" workbookViewId="0">
      <selection activeCell="H12" sqref="H12"/>
    </sheetView>
  </sheetViews>
  <sheetFormatPr defaultRowHeight="12.75"/>
  <cols>
    <col min="1" max="1" width="4.28515625" style="50" customWidth="1"/>
    <col min="2" max="2" width="9.28515625" style="49" customWidth="1"/>
    <col min="3" max="3" width="36.7109375" style="49" customWidth="1"/>
    <col min="4" max="4" width="6.7109375" style="52" customWidth="1"/>
    <col min="5" max="5" width="4.85546875" style="49" customWidth="1"/>
    <col min="6" max="7" width="8.28515625" style="52" customWidth="1"/>
    <col min="8" max="9" width="10.28515625" style="52" customWidth="1"/>
    <col min="10" max="10" width="15.7109375" style="49" customWidth="1"/>
    <col min="11" max="256" width="9.140625" style="49"/>
    <col min="257" max="257" width="4.28515625" style="49" customWidth="1"/>
    <col min="258" max="258" width="9.28515625" style="49" customWidth="1"/>
    <col min="259" max="259" width="36.7109375" style="49" customWidth="1"/>
    <col min="260" max="261" width="6.7109375" style="49" customWidth="1"/>
    <col min="262" max="263" width="8.28515625" style="49" customWidth="1"/>
    <col min="264" max="265" width="10.28515625" style="49" customWidth="1"/>
    <col min="266" max="266" width="15.7109375" style="49" customWidth="1"/>
    <col min="267" max="512" width="9.140625" style="49"/>
    <col min="513" max="513" width="4.28515625" style="49" customWidth="1"/>
    <col min="514" max="514" width="9.28515625" style="49" customWidth="1"/>
    <col min="515" max="515" width="36.7109375" style="49" customWidth="1"/>
    <col min="516" max="517" width="6.7109375" style="49" customWidth="1"/>
    <col min="518" max="519" width="8.28515625" style="49" customWidth="1"/>
    <col min="520" max="521" width="10.28515625" style="49" customWidth="1"/>
    <col min="522" max="522" width="15.7109375" style="49" customWidth="1"/>
    <col min="523" max="768" width="9.140625" style="49"/>
    <col min="769" max="769" width="4.28515625" style="49" customWidth="1"/>
    <col min="770" max="770" width="9.28515625" style="49" customWidth="1"/>
    <col min="771" max="771" width="36.7109375" style="49" customWidth="1"/>
    <col min="772" max="773" width="6.7109375" style="49" customWidth="1"/>
    <col min="774" max="775" width="8.28515625" style="49" customWidth="1"/>
    <col min="776" max="777" width="10.28515625" style="49" customWidth="1"/>
    <col min="778" max="778" width="15.7109375" style="49" customWidth="1"/>
    <col min="779" max="1024" width="9.140625" style="49"/>
    <col min="1025" max="1025" width="4.28515625" style="49" customWidth="1"/>
    <col min="1026" max="1026" width="9.28515625" style="49" customWidth="1"/>
    <col min="1027" max="1027" width="36.7109375" style="49" customWidth="1"/>
    <col min="1028" max="1029" width="6.7109375" style="49" customWidth="1"/>
    <col min="1030" max="1031" width="8.28515625" style="49" customWidth="1"/>
    <col min="1032" max="1033" width="10.28515625" style="49" customWidth="1"/>
    <col min="1034" max="1034" width="15.7109375" style="49" customWidth="1"/>
    <col min="1035" max="1280" width="9.140625" style="49"/>
    <col min="1281" max="1281" width="4.28515625" style="49" customWidth="1"/>
    <col min="1282" max="1282" width="9.28515625" style="49" customWidth="1"/>
    <col min="1283" max="1283" width="36.7109375" style="49" customWidth="1"/>
    <col min="1284" max="1285" width="6.7109375" style="49" customWidth="1"/>
    <col min="1286" max="1287" width="8.28515625" style="49" customWidth="1"/>
    <col min="1288" max="1289" width="10.28515625" style="49" customWidth="1"/>
    <col min="1290" max="1290" width="15.7109375" style="49" customWidth="1"/>
    <col min="1291" max="1536" width="9.140625" style="49"/>
    <col min="1537" max="1537" width="4.28515625" style="49" customWidth="1"/>
    <col min="1538" max="1538" width="9.28515625" style="49" customWidth="1"/>
    <col min="1539" max="1539" width="36.7109375" style="49" customWidth="1"/>
    <col min="1540" max="1541" width="6.7109375" style="49" customWidth="1"/>
    <col min="1542" max="1543" width="8.28515625" style="49" customWidth="1"/>
    <col min="1544" max="1545" width="10.28515625" style="49" customWidth="1"/>
    <col min="1546" max="1546" width="15.7109375" style="49" customWidth="1"/>
    <col min="1547" max="1792" width="9.140625" style="49"/>
    <col min="1793" max="1793" width="4.28515625" style="49" customWidth="1"/>
    <col min="1794" max="1794" width="9.28515625" style="49" customWidth="1"/>
    <col min="1795" max="1795" width="36.7109375" style="49" customWidth="1"/>
    <col min="1796" max="1797" width="6.7109375" style="49" customWidth="1"/>
    <col min="1798" max="1799" width="8.28515625" style="49" customWidth="1"/>
    <col min="1800" max="1801" width="10.28515625" style="49" customWidth="1"/>
    <col min="1802" max="1802" width="15.7109375" style="49" customWidth="1"/>
    <col min="1803" max="2048" width="9.140625" style="49"/>
    <col min="2049" max="2049" width="4.28515625" style="49" customWidth="1"/>
    <col min="2050" max="2050" width="9.28515625" style="49" customWidth="1"/>
    <col min="2051" max="2051" width="36.7109375" style="49" customWidth="1"/>
    <col min="2052" max="2053" width="6.7109375" style="49" customWidth="1"/>
    <col min="2054" max="2055" width="8.28515625" style="49" customWidth="1"/>
    <col min="2056" max="2057" width="10.28515625" style="49" customWidth="1"/>
    <col min="2058" max="2058" width="15.7109375" style="49" customWidth="1"/>
    <col min="2059" max="2304" width="9.140625" style="49"/>
    <col min="2305" max="2305" width="4.28515625" style="49" customWidth="1"/>
    <col min="2306" max="2306" width="9.28515625" style="49" customWidth="1"/>
    <col min="2307" max="2307" width="36.7109375" style="49" customWidth="1"/>
    <col min="2308" max="2309" width="6.7109375" style="49" customWidth="1"/>
    <col min="2310" max="2311" width="8.28515625" style="49" customWidth="1"/>
    <col min="2312" max="2313" width="10.28515625" style="49" customWidth="1"/>
    <col min="2314" max="2314" width="15.7109375" style="49" customWidth="1"/>
    <col min="2315" max="2560" width="9.140625" style="49"/>
    <col min="2561" max="2561" width="4.28515625" style="49" customWidth="1"/>
    <col min="2562" max="2562" width="9.28515625" style="49" customWidth="1"/>
    <col min="2563" max="2563" width="36.7109375" style="49" customWidth="1"/>
    <col min="2564" max="2565" width="6.7109375" style="49" customWidth="1"/>
    <col min="2566" max="2567" width="8.28515625" style="49" customWidth="1"/>
    <col min="2568" max="2569" width="10.28515625" style="49" customWidth="1"/>
    <col min="2570" max="2570" width="15.7109375" style="49" customWidth="1"/>
    <col min="2571" max="2816" width="9.140625" style="49"/>
    <col min="2817" max="2817" width="4.28515625" style="49" customWidth="1"/>
    <col min="2818" max="2818" width="9.28515625" style="49" customWidth="1"/>
    <col min="2819" max="2819" width="36.7109375" style="49" customWidth="1"/>
    <col min="2820" max="2821" width="6.7109375" style="49" customWidth="1"/>
    <col min="2822" max="2823" width="8.28515625" style="49" customWidth="1"/>
    <col min="2824" max="2825" width="10.28515625" style="49" customWidth="1"/>
    <col min="2826" max="2826" width="15.7109375" style="49" customWidth="1"/>
    <col min="2827" max="3072" width="9.140625" style="49"/>
    <col min="3073" max="3073" width="4.28515625" style="49" customWidth="1"/>
    <col min="3074" max="3074" width="9.28515625" style="49" customWidth="1"/>
    <col min="3075" max="3075" width="36.7109375" style="49" customWidth="1"/>
    <col min="3076" max="3077" width="6.7109375" style="49" customWidth="1"/>
    <col min="3078" max="3079" width="8.28515625" style="49" customWidth="1"/>
    <col min="3080" max="3081" width="10.28515625" style="49" customWidth="1"/>
    <col min="3082" max="3082" width="15.7109375" style="49" customWidth="1"/>
    <col min="3083" max="3328" width="9.140625" style="49"/>
    <col min="3329" max="3329" width="4.28515625" style="49" customWidth="1"/>
    <col min="3330" max="3330" width="9.28515625" style="49" customWidth="1"/>
    <col min="3331" max="3331" width="36.7109375" style="49" customWidth="1"/>
    <col min="3332" max="3333" width="6.7109375" style="49" customWidth="1"/>
    <col min="3334" max="3335" width="8.28515625" style="49" customWidth="1"/>
    <col min="3336" max="3337" width="10.28515625" style="49" customWidth="1"/>
    <col min="3338" max="3338" width="15.7109375" style="49" customWidth="1"/>
    <col min="3339" max="3584" width="9.140625" style="49"/>
    <col min="3585" max="3585" width="4.28515625" style="49" customWidth="1"/>
    <col min="3586" max="3586" width="9.28515625" style="49" customWidth="1"/>
    <col min="3587" max="3587" width="36.7109375" style="49" customWidth="1"/>
    <col min="3588" max="3589" width="6.7109375" style="49" customWidth="1"/>
    <col min="3590" max="3591" width="8.28515625" style="49" customWidth="1"/>
    <col min="3592" max="3593" width="10.28515625" style="49" customWidth="1"/>
    <col min="3594" max="3594" width="15.7109375" style="49" customWidth="1"/>
    <col min="3595" max="3840" width="9.140625" style="49"/>
    <col min="3841" max="3841" width="4.28515625" style="49" customWidth="1"/>
    <col min="3842" max="3842" width="9.28515625" style="49" customWidth="1"/>
    <col min="3843" max="3843" width="36.7109375" style="49" customWidth="1"/>
    <col min="3844" max="3845" width="6.7109375" style="49" customWidth="1"/>
    <col min="3846" max="3847" width="8.28515625" style="49" customWidth="1"/>
    <col min="3848" max="3849" width="10.28515625" style="49" customWidth="1"/>
    <col min="3850" max="3850" width="15.7109375" style="49" customWidth="1"/>
    <col min="3851" max="4096" width="9.140625" style="49"/>
    <col min="4097" max="4097" width="4.28515625" style="49" customWidth="1"/>
    <col min="4098" max="4098" width="9.28515625" style="49" customWidth="1"/>
    <col min="4099" max="4099" width="36.7109375" style="49" customWidth="1"/>
    <col min="4100" max="4101" width="6.7109375" style="49" customWidth="1"/>
    <col min="4102" max="4103" width="8.28515625" style="49" customWidth="1"/>
    <col min="4104" max="4105" width="10.28515625" style="49" customWidth="1"/>
    <col min="4106" max="4106" width="15.7109375" style="49" customWidth="1"/>
    <col min="4107" max="4352" width="9.140625" style="49"/>
    <col min="4353" max="4353" width="4.28515625" style="49" customWidth="1"/>
    <col min="4354" max="4354" width="9.28515625" style="49" customWidth="1"/>
    <col min="4355" max="4355" width="36.7109375" style="49" customWidth="1"/>
    <col min="4356" max="4357" width="6.7109375" style="49" customWidth="1"/>
    <col min="4358" max="4359" width="8.28515625" style="49" customWidth="1"/>
    <col min="4360" max="4361" width="10.28515625" style="49" customWidth="1"/>
    <col min="4362" max="4362" width="15.7109375" style="49" customWidth="1"/>
    <col min="4363" max="4608" width="9.140625" style="49"/>
    <col min="4609" max="4609" width="4.28515625" style="49" customWidth="1"/>
    <col min="4610" max="4610" width="9.28515625" style="49" customWidth="1"/>
    <col min="4611" max="4611" width="36.7109375" style="49" customWidth="1"/>
    <col min="4612" max="4613" width="6.7109375" style="49" customWidth="1"/>
    <col min="4614" max="4615" width="8.28515625" style="49" customWidth="1"/>
    <col min="4616" max="4617" width="10.28515625" style="49" customWidth="1"/>
    <col min="4618" max="4618" width="15.7109375" style="49" customWidth="1"/>
    <col min="4619" max="4864" width="9.140625" style="49"/>
    <col min="4865" max="4865" width="4.28515625" style="49" customWidth="1"/>
    <col min="4866" max="4866" width="9.28515625" style="49" customWidth="1"/>
    <col min="4867" max="4867" width="36.7109375" style="49" customWidth="1"/>
    <col min="4868" max="4869" width="6.7109375" style="49" customWidth="1"/>
    <col min="4870" max="4871" width="8.28515625" style="49" customWidth="1"/>
    <col min="4872" max="4873" width="10.28515625" style="49" customWidth="1"/>
    <col min="4874" max="4874" width="15.7109375" style="49" customWidth="1"/>
    <col min="4875" max="5120" width="9.140625" style="49"/>
    <col min="5121" max="5121" width="4.28515625" style="49" customWidth="1"/>
    <col min="5122" max="5122" width="9.28515625" style="49" customWidth="1"/>
    <col min="5123" max="5123" width="36.7109375" style="49" customWidth="1"/>
    <col min="5124" max="5125" width="6.7109375" style="49" customWidth="1"/>
    <col min="5126" max="5127" width="8.28515625" style="49" customWidth="1"/>
    <col min="5128" max="5129" width="10.28515625" style="49" customWidth="1"/>
    <col min="5130" max="5130" width="15.7109375" style="49" customWidth="1"/>
    <col min="5131" max="5376" width="9.140625" style="49"/>
    <col min="5377" max="5377" width="4.28515625" style="49" customWidth="1"/>
    <col min="5378" max="5378" width="9.28515625" style="49" customWidth="1"/>
    <col min="5379" max="5379" width="36.7109375" style="49" customWidth="1"/>
    <col min="5380" max="5381" width="6.7109375" style="49" customWidth="1"/>
    <col min="5382" max="5383" width="8.28515625" style="49" customWidth="1"/>
    <col min="5384" max="5385" width="10.28515625" style="49" customWidth="1"/>
    <col min="5386" max="5386" width="15.7109375" style="49" customWidth="1"/>
    <col min="5387" max="5632" width="9.140625" style="49"/>
    <col min="5633" max="5633" width="4.28515625" style="49" customWidth="1"/>
    <col min="5634" max="5634" width="9.28515625" style="49" customWidth="1"/>
    <col min="5635" max="5635" width="36.7109375" style="49" customWidth="1"/>
    <col min="5636" max="5637" width="6.7109375" style="49" customWidth="1"/>
    <col min="5638" max="5639" width="8.28515625" style="49" customWidth="1"/>
    <col min="5640" max="5641" width="10.28515625" style="49" customWidth="1"/>
    <col min="5642" max="5642" width="15.7109375" style="49" customWidth="1"/>
    <col min="5643" max="5888" width="9.140625" style="49"/>
    <col min="5889" max="5889" width="4.28515625" style="49" customWidth="1"/>
    <col min="5890" max="5890" width="9.28515625" style="49" customWidth="1"/>
    <col min="5891" max="5891" width="36.7109375" style="49" customWidth="1"/>
    <col min="5892" max="5893" width="6.7109375" style="49" customWidth="1"/>
    <col min="5894" max="5895" width="8.28515625" style="49" customWidth="1"/>
    <col min="5896" max="5897" width="10.28515625" style="49" customWidth="1"/>
    <col min="5898" max="5898" width="15.7109375" style="49" customWidth="1"/>
    <col min="5899" max="6144" width="9.140625" style="49"/>
    <col min="6145" max="6145" width="4.28515625" style="49" customWidth="1"/>
    <col min="6146" max="6146" width="9.28515625" style="49" customWidth="1"/>
    <col min="6147" max="6147" width="36.7109375" style="49" customWidth="1"/>
    <col min="6148" max="6149" width="6.7109375" style="49" customWidth="1"/>
    <col min="6150" max="6151" width="8.28515625" style="49" customWidth="1"/>
    <col min="6152" max="6153" width="10.28515625" style="49" customWidth="1"/>
    <col min="6154" max="6154" width="15.7109375" style="49" customWidth="1"/>
    <col min="6155" max="6400" width="9.140625" style="49"/>
    <col min="6401" max="6401" width="4.28515625" style="49" customWidth="1"/>
    <col min="6402" max="6402" width="9.28515625" style="49" customWidth="1"/>
    <col min="6403" max="6403" width="36.7109375" style="49" customWidth="1"/>
    <col min="6404" max="6405" width="6.7109375" style="49" customWidth="1"/>
    <col min="6406" max="6407" width="8.28515625" style="49" customWidth="1"/>
    <col min="6408" max="6409" width="10.28515625" style="49" customWidth="1"/>
    <col min="6410" max="6410" width="15.7109375" style="49" customWidth="1"/>
    <col min="6411" max="6656" width="9.140625" style="49"/>
    <col min="6657" max="6657" width="4.28515625" style="49" customWidth="1"/>
    <col min="6658" max="6658" width="9.28515625" style="49" customWidth="1"/>
    <col min="6659" max="6659" width="36.7109375" style="49" customWidth="1"/>
    <col min="6660" max="6661" width="6.7109375" style="49" customWidth="1"/>
    <col min="6662" max="6663" width="8.28515625" style="49" customWidth="1"/>
    <col min="6664" max="6665" width="10.28515625" style="49" customWidth="1"/>
    <col min="6666" max="6666" width="15.7109375" style="49" customWidth="1"/>
    <col min="6667" max="6912" width="9.140625" style="49"/>
    <col min="6913" max="6913" width="4.28515625" style="49" customWidth="1"/>
    <col min="6914" max="6914" width="9.28515625" style="49" customWidth="1"/>
    <col min="6915" max="6915" width="36.7109375" style="49" customWidth="1"/>
    <col min="6916" max="6917" width="6.7109375" style="49" customWidth="1"/>
    <col min="6918" max="6919" width="8.28515625" style="49" customWidth="1"/>
    <col min="6920" max="6921" width="10.28515625" style="49" customWidth="1"/>
    <col min="6922" max="6922" width="15.7109375" style="49" customWidth="1"/>
    <col min="6923" max="7168" width="9.140625" style="49"/>
    <col min="7169" max="7169" width="4.28515625" style="49" customWidth="1"/>
    <col min="7170" max="7170" width="9.28515625" style="49" customWidth="1"/>
    <col min="7171" max="7171" width="36.7109375" style="49" customWidth="1"/>
    <col min="7172" max="7173" width="6.7109375" style="49" customWidth="1"/>
    <col min="7174" max="7175" width="8.28515625" style="49" customWidth="1"/>
    <col min="7176" max="7177" width="10.28515625" style="49" customWidth="1"/>
    <col min="7178" max="7178" width="15.7109375" style="49" customWidth="1"/>
    <col min="7179" max="7424" width="9.140625" style="49"/>
    <col min="7425" max="7425" width="4.28515625" style="49" customWidth="1"/>
    <col min="7426" max="7426" width="9.28515625" style="49" customWidth="1"/>
    <col min="7427" max="7427" width="36.7109375" style="49" customWidth="1"/>
    <col min="7428" max="7429" width="6.7109375" style="49" customWidth="1"/>
    <col min="7430" max="7431" width="8.28515625" style="49" customWidth="1"/>
    <col min="7432" max="7433" width="10.28515625" style="49" customWidth="1"/>
    <col min="7434" max="7434" width="15.7109375" style="49" customWidth="1"/>
    <col min="7435" max="7680" width="9.140625" style="49"/>
    <col min="7681" max="7681" width="4.28515625" style="49" customWidth="1"/>
    <col min="7682" max="7682" width="9.28515625" style="49" customWidth="1"/>
    <col min="7683" max="7683" width="36.7109375" style="49" customWidth="1"/>
    <col min="7684" max="7685" width="6.7109375" style="49" customWidth="1"/>
    <col min="7686" max="7687" width="8.28515625" style="49" customWidth="1"/>
    <col min="7688" max="7689" width="10.28515625" style="49" customWidth="1"/>
    <col min="7690" max="7690" width="15.7109375" style="49" customWidth="1"/>
    <col min="7691" max="7936" width="9.140625" style="49"/>
    <col min="7937" max="7937" width="4.28515625" style="49" customWidth="1"/>
    <col min="7938" max="7938" width="9.28515625" style="49" customWidth="1"/>
    <col min="7939" max="7939" width="36.7109375" style="49" customWidth="1"/>
    <col min="7940" max="7941" width="6.7109375" style="49" customWidth="1"/>
    <col min="7942" max="7943" width="8.28515625" style="49" customWidth="1"/>
    <col min="7944" max="7945" width="10.28515625" style="49" customWidth="1"/>
    <col min="7946" max="7946" width="15.7109375" style="49" customWidth="1"/>
    <col min="7947" max="8192" width="9.140625" style="49"/>
    <col min="8193" max="8193" width="4.28515625" style="49" customWidth="1"/>
    <col min="8194" max="8194" width="9.28515625" style="49" customWidth="1"/>
    <col min="8195" max="8195" width="36.7109375" style="49" customWidth="1"/>
    <col min="8196" max="8197" width="6.7109375" style="49" customWidth="1"/>
    <col min="8198" max="8199" width="8.28515625" style="49" customWidth="1"/>
    <col min="8200" max="8201" width="10.28515625" style="49" customWidth="1"/>
    <col min="8202" max="8202" width="15.7109375" style="49" customWidth="1"/>
    <col min="8203" max="8448" width="9.140625" style="49"/>
    <col min="8449" max="8449" width="4.28515625" style="49" customWidth="1"/>
    <col min="8450" max="8450" width="9.28515625" style="49" customWidth="1"/>
    <col min="8451" max="8451" width="36.7109375" style="49" customWidth="1"/>
    <col min="8452" max="8453" width="6.7109375" style="49" customWidth="1"/>
    <col min="8454" max="8455" width="8.28515625" style="49" customWidth="1"/>
    <col min="8456" max="8457" width="10.28515625" style="49" customWidth="1"/>
    <col min="8458" max="8458" width="15.7109375" style="49" customWidth="1"/>
    <col min="8459" max="8704" width="9.140625" style="49"/>
    <col min="8705" max="8705" width="4.28515625" style="49" customWidth="1"/>
    <col min="8706" max="8706" width="9.28515625" style="49" customWidth="1"/>
    <col min="8707" max="8707" width="36.7109375" style="49" customWidth="1"/>
    <col min="8708" max="8709" width="6.7109375" style="49" customWidth="1"/>
    <col min="8710" max="8711" width="8.28515625" style="49" customWidth="1"/>
    <col min="8712" max="8713" width="10.28515625" style="49" customWidth="1"/>
    <col min="8714" max="8714" width="15.7109375" style="49" customWidth="1"/>
    <col min="8715" max="8960" width="9.140625" style="49"/>
    <col min="8961" max="8961" width="4.28515625" style="49" customWidth="1"/>
    <col min="8962" max="8962" width="9.28515625" style="49" customWidth="1"/>
    <col min="8963" max="8963" width="36.7109375" style="49" customWidth="1"/>
    <col min="8964" max="8965" width="6.7109375" style="49" customWidth="1"/>
    <col min="8966" max="8967" width="8.28515625" style="49" customWidth="1"/>
    <col min="8968" max="8969" width="10.28515625" style="49" customWidth="1"/>
    <col min="8970" max="8970" width="15.7109375" style="49" customWidth="1"/>
    <col min="8971" max="9216" width="9.140625" style="49"/>
    <col min="9217" max="9217" width="4.28515625" style="49" customWidth="1"/>
    <col min="9218" max="9218" width="9.28515625" style="49" customWidth="1"/>
    <col min="9219" max="9219" width="36.7109375" style="49" customWidth="1"/>
    <col min="9220" max="9221" width="6.7109375" style="49" customWidth="1"/>
    <col min="9222" max="9223" width="8.28515625" style="49" customWidth="1"/>
    <col min="9224" max="9225" width="10.28515625" style="49" customWidth="1"/>
    <col min="9226" max="9226" width="15.7109375" style="49" customWidth="1"/>
    <col min="9227" max="9472" width="9.140625" style="49"/>
    <col min="9473" max="9473" width="4.28515625" style="49" customWidth="1"/>
    <col min="9474" max="9474" width="9.28515625" style="49" customWidth="1"/>
    <col min="9475" max="9475" width="36.7109375" style="49" customWidth="1"/>
    <col min="9476" max="9477" width="6.7109375" style="49" customWidth="1"/>
    <col min="9478" max="9479" width="8.28515625" style="49" customWidth="1"/>
    <col min="9480" max="9481" width="10.28515625" style="49" customWidth="1"/>
    <col min="9482" max="9482" width="15.7109375" style="49" customWidth="1"/>
    <col min="9483" max="9728" width="9.140625" style="49"/>
    <col min="9729" max="9729" width="4.28515625" style="49" customWidth="1"/>
    <col min="9730" max="9730" width="9.28515625" style="49" customWidth="1"/>
    <col min="9731" max="9731" width="36.7109375" style="49" customWidth="1"/>
    <col min="9732" max="9733" width="6.7109375" style="49" customWidth="1"/>
    <col min="9734" max="9735" width="8.28515625" style="49" customWidth="1"/>
    <col min="9736" max="9737" width="10.28515625" style="49" customWidth="1"/>
    <col min="9738" max="9738" width="15.7109375" style="49" customWidth="1"/>
    <col min="9739" max="9984" width="9.140625" style="49"/>
    <col min="9985" max="9985" width="4.28515625" style="49" customWidth="1"/>
    <col min="9986" max="9986" width="9.28515625" style="49" customWidth="1"/>
    <col min="9987" max="9987" width="36.7109375" style="49" customWidth="1"/>
    <col min="9988" max="9989" width="6.7109375" style="49" customWidth="1"/>
    <col min="9990" max="9991" width="8.28515625" style="49" customWidth="1"/>
    <col min="9992" max="9993" width="10.28515625" style="49" customWidth="1"/>
    <col min="9994" max="9994" width="15.7109375" style="49" customWidth="1"/>
    <col min="9995" max="10240" width="9.140625" style="49"/>
    <col min="10241" max="10241" width="4.28515625" style="49" customWidth="1"/>
    <col min="10242" max="10242" width="9.28515625" style="49" customWidth="1"/>
    <col min="10243" max="10243" width="36.7109375" style="49" customWidth="1"/>
    <col min="10244" max="10245" width="6.7109375" style="49" customWidth="1"/>
    <col min="10246" max="10247" width="8.28515625" style="49" customWidth="1"/>
    <col min="10248" max="10249" width="10.28515625" style="49" customWidth="1"/>
    <col min="10250" max="10250" width="15.7109375" style="49" customWidth="1"/>
    <col min="10251" max="10496" width="9.140625" style="49"/>
    <col min="10497" max="10497" width="4.28515625" style="49" customWidth="1"/>
    <col min="10498" max="10498" width="9.28515625" style="49" customWidth="1"/>
    <col min="10499" max="10499" width="36.7109375" style="49" customWidth="1"/>
    <col min="10500" max="10501" width="6.7109375" style="49" customWidth="1"/>
    <col min="10502" max="10503" width="8.28515625" style="49" customWidth="1"/>
    <col min="10504" max="10505" width="10.28515625" style="49" customWidth="1"/>
    <col min="10506" max="10506" width="15.7109375" style="49" customWidth="1"/>
    <col min="10507" max="10752" width="9.140625" style="49"/>
    <col min="10753" max="10753" width="4.28515625" style="49" customWidth="1"/>
    <col min="10754" max="10754" width="9.28515625" style="49" customWidth="1"/>
    <col min="10755" max="10755" width="36.7109375" style="49" customWidth="1"/>
    <col min="10756" max="10757" width="6.7109375" style="49" customWidth="1"/>
    <col min="10758" max="10759" width="8.28515625" style="49" customWidth="1"/>
    <col min="10760" max="10761" width="10.28515625" style="49" customWidth="1"/>
    <col min="10762" max="10762" width="15.7109375" style="49" customWidth="1"/>
    <col min="10763" max="11008" width="9.140625" style="49"/>
    <col min="11009" max="11009" width="4.28515625" style="49" customWidth="1"/>
    <col min="11010" max="11010" width="9.28515625" style="49" customWidth="1"/>
    <col min="11011" max="11011" width="36.7109375" style="49" customWidth="1"/>
    <col min="11012" max="11013" width="6.7109375" style="49" customWidth="1"/>
    <col min="11014" max="11015" width="8.28515625" style="49" customWidth="1"/>
    <col min="11016" max="11017" width="10.28515625" style="49" customWidth="1"/>
    <col min="11018" max="11018" width="15.7109375" style="49" customWidth="1"/>
    <col min="11019" max="11264" width="9.140625" style="49"/>
    <col min="11265" max="11265" width="4.28515625" style="49" customWidth="1"/>
    <col min="11266" max="11266" width="9.28515625" style="49" customWidth="1"/>
    <col min="11267" max="11267" width="36.7109375" style="49" customWidth="1"/>
    <col min="11268" max="11269" width="6.7109375" style="49" customWidth="1"/>
    <col min="11270" max="11271" width="8.28515625" style="49" customWidth="1"/>
    <col min="11272" max="11273" width="10.28515625" style="49" customWidth="1"/>
    <col min="11274" max="11274" width="15.7109375" style="49" customWidth="1"/>
    <col min="11275" max="11520" width="9.140625" style="49"/>
    <col min="11521" max="11521" width="4.28515625" style="49" customWidth="1"/>
    <col min="11522" max="11522" width="9.28515625" style="49" customWidth="1"/>
    <col min="11523" max="11523" width="36.7109375" style="49" customWidth="1"/>
    <col min="11524" max="11525" width="6.7109375" style="49" customWidth="1"/>
    <col min="11526" max="11527" width="8.28515625" style="49" customWidth="1"/>
    <col min="11528" max="11529" width="10.28515625" style="49" customWidth="1"/>
    <col min="11530" max="11530" width="15.7109375" style="49" customWidth="1"/>
    <col min="11531" max="11776" width="9.140625" style="49"/>
    <col min="11777" max="11777" width="4.28515625" style="49" customWidth="1"/>
    <col min="11778" max="11778" width="9.28515625" style="49" customWidth="1"/>
    <col min="11779" max="11779" width="36.7109375" style="49" customWidth="1"/>
    <col min="11780" max="11781" width="6.7109375" style="49" customWidth="1"/>
    <col min="11782" max="11783" width="8.28515625" style="49" customWidth="1"/>
    <col min="11784" max="11785" width="10.28515625" style="49" customWidth="1"/>
    <col min="11786" max="11786" width="15.7109375" style="49" customWidth="1"/>
    <col min="11787" max="12032" width="9.140625" style="49"/>
    <col min="12033" max="12033" width="4.28515625" style="49" customWidth="1"/>
    <col min="12034" max="12034" width="9.28515625" style="49" customWidth="1"/>
    <col min="12035" max="12035" width="36.7109375" style="49" customWidth="1"/>
    <col min="12036" max="12037" width="6.7109375" style="49" customWidth="1"/>
    <col min="12038" max="12039" width="8.28515625" style="49" customWidth="1"/>
    <col min="12040" max="12041" width="10.28515625" style="49" customWidth="1"/>
    <col min="12042" max="12042" width="15.7109375" style="49" customWidth="1"/>
    <col min="12043" max="12288" width="9.140625" style="49"/>
    <col min="12289" max="12289" width="4.28515625" style="49" customWidth="1"/>
    <col min="12290" max="12290" width="9.28515625" style="49" customWidth="1"/>
    <col min="12291" max="12291" width="36.7109375" style="49" customWidth="1"/>
    <col min="12292" max="12293" width="6.7109375" style="49" customWidth="1"/>
    <col min="12294" max="12295" width="8.28515625" style="49" customWidth="1"/>
    <col min="12296" max="12297" width="10.28515625" style="49" customWidth="1"/>
    <col min="12298" max="12298" width="15.7109375" style="49" customWidth="1"/>
    <col min="12299" max="12544" width="9.140625" style="49"/>
    <col min="12545" max="12545" width="4.28515625" style="49" customWidth="1"/>
    <col min="12546" max="12546" width="9.28515625" style="49" customWidth="1"/>
    <col min="12547" max="12547" width="36.7109375" style="49" customWidth="1"/>
    <col min="12548" max="12549" width="6.7109375" style="49" customWidth="1"/>
    <col min="12550" max="12551" width="8.28515625" style="49" customWidth="1"/>
    <col min="12552" max="12553" width="10.28515625" style="49" customWidth="1"/>
    <col min="12554" max="12554" width="15.7109375" style="49" customWidth="1"/>
    <col min="12555" max="12800" width="9.140625" style="49"/>
    <col min="12801" max="12801" width="4.28515625" style="49" customWidth="1"/>
    <col min="12802" max="12802" width="9.28515625" style="49" customWidth="1"/>
    <col min="12803" max="12803" width="36.7109375" style="49" customWidth="1"/>
    <col min="12804" max="12805" width="6.7109375" style="49" customWidth="1"/>
    <col min="12806" max="12807" width="8.28515625" style="49" customWidth="1"/>
    <col min="12808" max="12809" width="10.28515625" style="49" customWidth="1"/>
    <col min="12810" max="12810" width="15.7109375" style="49" customWidth="1"/>
    <col min="12811" max="13056" width="9.140625" style="49"/>
    <col min="13057" max="13057" width="4.28515625" style="49" customWidth="1"/>
    <col min="13058" max="13058" width="9.28515625" style="49" customWidth="1"/>
    <col min="13059" max="13059" width="36.7109375" style="49" customWidth="1"/>
    <col min="13060" max="13061" width="6.7109375" style="49" customWidth="1"/>
    <col min="13062" max="13063" width="8.28515625" style="49" customWidth="1"/>
    <col min="13064" max="13065" width="10.28515625" style="49" customWidth="1"/>
    <col min="13066" max="13066" width="15.7109375" style="49" customWidth="1"/>
    <col min="13067" max="13312" width="9.140625" style="49"/>
    <col min="13313" max="13313" width="4.28515625" style="49" customWidth="1"/>
    <col min="13314" max="13314" width="9.28515625" style="49" customWidth="1"/>
    <col min="13315" max="13315" width="36.7109375" style="49" customWidth="1"/>
    <col min="13316" max="13317" width="6.7109375" style="49" customWidth="1"/>
    <col min="13318" max="13319" width="8.28515625" style="49" customWidth="1"/>
    <col min="13320" max="13321" width="10.28515625" style="49" customWidth="1"/>
    <col min="13322" max="13322" width="15.7109375" style="49" customWidth="1"/>
    <col min="13323" max="13568" width="9.140625" style="49"/>
    <col min="13569" max="13569" width="4.28515625" style="49" customWidth="1"/>
    <col min="13570" max="13570" width="9.28515625" style="49" customWidth="1"/>
    <col min="13571" max="13571" width="36.7109375" style="49" customWidth="1"/>
    <col min="13572" max="13573" width="6.7109375" style="49" customWidth="1"/>
    <col min="13574" max="13575" width="8.28515625" style="49" customWidth="1"/>
    <col min="13576" max="13577" width="10.28515625" style="49" customWidth="1"/>
    <col min="13578" max="13578" width="15.7109375" style="49" customWidth="1"/>
    <col min="13579" max="13824" width="9.140625" style="49"/>
    <col min="13825" max="13825" width="4.28515625" style="49" customWidth="1"/>
    <col min="13826" max="13826" width="9.28515625" style="49" customWidth="1"/>
    <col min="13827" max="13827" width="36.7109375" style="49" customWidth="1"/>
    <col min="13828" max="13829" width="6.7109375" style="49" customWidth="1"/>
    <col min="13830" max="13831" width="8.28515625" style="49" customWidth="1"/>
    <col min="13832" max="13833" width="10.28515625" style="49" customWidth="1"/>
    <col min="13834" max="13834" width="15.7109375" style="49" customWidth="1"/>
    <col min="13835" max="14080" width="9.140625" style="49"/>
    <col min="14081" max="14081" width="4.28515625" style="49" customWidth="1"/>
    <col min="14082" max="14082" width="9.28515625" style="49" customWidth="1"/>
    <col min="14083" max="14083" width="36.7109375" style="49" customWidth="1"/>
    <col min="14084" max="14085" width="6.7109375" style="49" customWidth="1"/>
    <col min="14086" max="14087" width="8.28515625" style="49" customWidth="1"/>
    <col min="14088" max="14089" width="10.28515625" style="49" customWidth="1"/>
    <col min="14090" max="14090" width="15.7109375" style="49" customWidth="1"/>
    <col min="14091" max="14336" width="9.140625" style="49"/>
    <col min="14337" max="14337" width="4.28515625" style="49" customWidth="1"/>
    <col min="14338" max="14338" width="9.28515625" style="49" customWidth="1"/>
    <col min="14339" max="14339" width="36.7109375" style="49" customWidth="1"/>
    <col min="14340" max="14341" width="6.7109375" style="49" customWidth="1"/>
    <col min="14342" max="14343" width="8.28515625" style="49" customWidth="1"/>
    <col min="14344" max="14345" width="10.28515625" style="49" customWidth="1"/>
    <col min="14346" max="14346" width="15.7109375" style="49" customWidth="1"/>
    <col min="14347" max="14592" width="9.140625" style="49"/>
    <col min="14593" max="14593" width="4.28515625" style="49" customWidth="1"/>
    <col min="14594" max="14594" width="9.28515625" style="49" customWidth="1"/>
    <col min="14595" max="14595" width="36.7109375" style="49" customWidth="1"/>
    <col min="14596" max="14597" width="6.7109375" style="49" customWidth="1"/>
    <col min="14598" max="14599" width="8.28515625" style="49" customWidth="1"/>
    <col min="14600" max="14601" width="10.28515625" style="49" customWidth="1"/>
    <col min="14602" max="14602" width="15.7109375" style="49" customWidth="1"/>
    <col min="14603" max="14848" width="9.140625" style="49"/>
    <col min="14849" max="14849" width="4.28515625" style="49" customWidth="1"/>
    <col min="14850" max="14850" width="9.28515625" style="49" customWidth="1"/>
    <col min="14851" max="14851" width="36.7109375" style="49" customWidth="1"/>
    <col min="14852" max="14853" width="6.7109375" style="49" customWidth="1"/>
    <col min="14854" max="14855" width="8.28515625" style="49" customWidth="1"/>
    <col min="14856" max="14857" width="10.28515625" style="49" customWidth="1"/>
    <col min="14858" max="14858" width="15.7109375" style="49" customWidth="1"/>
    <col min="14859" max="15104" width="9.140625" style="49"/>
    <col min="15105" max="15105" width="4.28515625" style="49" customWidth="1"/>
    <col min="15106" max="15106" width="9.28515625" style="49" customWidth="1"/>
    <col min="15107" max="15107" width="36.7109375" style="49" customWidth="1"/>
    <col min="15108" max="15109" width="6.7109375" style="49" customWidth="1"/>
    <col min="15110" max="15111" width="8.28515625" style="49" customWidth="1"/>
    <col min="15112" max="15113" width="10.28515625" style="49" customWidth="1"/>
    <col min="15114" max="15114" width="15.7109375" style="49" customWidth="1"/>
    <col min="15115" max="15360" width="9.140625" style="49"/>
    <col min="15361" max="15361" width="4.28515625" style="49" customWidth="1"/>
    <col min="15362" max="15362" width="9.28515625" style="49" customWidth="1"/>
    <col min="15363" max="15363" width="36.7109375" style="49" customWidth="1"/>
    <col min="15364" max="15365" width="6.7109375" style="49" customWidth="1"/>
    <col min="15366" max="15367" width="8.28515625" style="49" customWidth="1"/>
    <col min="15368" max="15369" width="10.28515625" style="49" customWidth="1"/>
    <col min="15370" max="15370" width="15.7109375" style="49" customWidth="1"/>
    <col min="15371" max="15616" width="9.140625" style="49"/>
    <col min="15617" max="15617" width="4.28515625" style="49" customWidth="1"/>
    <col min="15618" max="15618" width="9.28515625" style="49" customWidth="1"/>
    <col min="15619" max="15619" width="36.7109375" style="49" customWidth="1"/>
    <col min="15620" max="15621" width="6.7109375" style="49" customWidth="1"/>
    <col min="15622" max="15623" width="8.28515625" style="49" customWidth="1"/>
    <col min="15624" max="15625" width="10.28515625" style="49" customWidth="1"/>
    <col min="15626" max="15626" width="15.7109375" style="49" customWidth="1"/>
    <col min="15627" max="15872" width="9.140625" style="49"/>
    <col min="15873" max="15873" width="4.28515625" style="49" customWidth="1"/>
    <col min="15874" max="15874" width="9.28515625" style="49" customWidth="1"/>
    <col min="15875" max="15875" width="36.7109375" style="49" customWidth="1"/>
    <col min="15876" max="15877" width="6.7109375" style="49" customWidth="1"/>
    <col min="15878" max="15879" width="8.28515625" style="49" customWidth="1"/>
    <col min="15880" max="15881" width="10.28515625" style="49" customWidth="1"/>
    <col min="15882" max="15882" width="15.7109375" style="49" customWidth="1"/>
    <col min="15883" max="16128" width="9.140625" style="49"/>
    <col min="16129" max="16129" width="4.28515625" style="49" customWidth="1"/>
    <col min="16130" max="16130" width="9.28515625" style="49" customWidth="1"/>
    <col min="16131" max="16131" width="36.7109375" style="49" customWidth="1"/>
    <col min="16132" max="16133" width="6.7109375" style="49" customWidth="1"/>
    <col min="16134" max="16135" width="8.28515625" style="49" customWidth="1"/>
    <col min="16136" max="16137" width="10.28515625" style="49" customWidth="1"/>
    <col min="16138" max="16138" width="15.7109375" style="49" customWidth="1"/>
    <col min="16139" max="16384" width="9.140625" style="49"/>
  </cols>
  <sheetData>
    <row r="1" spans="1:10" customFormat="1" ht="33" customHeight="1" thickBot="1">
      <c r="A1" s="90" t="s">
        <v>101</v>
      </c>
      <c r="B1" s="93"/>
      <c r="C1" s="93"/>
      <c r="D1" s="93"/>
      <c r="E1" s="93"/>
      <c r="F1" s="93"/>
      <c r="G1" s="93"/>
      <c r="H1" s="93"/>
      <c r="I1" s="94"/>
      <c r="J1" s="1"/>
    </row>
    <row r="2" spans="1:10" customFormat="1" ht="16.5" thickBot="1">
      <c r="A2" s="95" t="s">
        <v>129</v>
      </c>
      <c r="B2" s="96"/>
      <c r="C2" s="96"/>
      <c r="D2" s="96"/>
      <c r="E2" s="96"/>
      <c r="F2" s="96"/>
      <c r="G2" s="96"/>
      <c r="H2" s="96"/>
      <c r="I2" s="97"/>
      <c r="J2" s="1"/>
    </row>
    <row r="3" spans="1:10" customFormat="1" ht="15">
      <c r="A3" s="40"/>
      <c r="B3" s="40"/>
      <c r="C3" s="40"/>
      <c r="D3" s="40"/>
      <c r="E3" s="40"/>
      <c r="F3" s="1"/>
      <c r="G3" s="1"/>
      <c r="H3" s="1"/>
      <c r="I3" s="1"/>
      <c r="J3" s="1"/>
    </row>
    <row r="4" spans="1:10" s="44" customFormat="1" ht="25.5">
      <c r="A4" s="41" t="s">
        <v>71</v>
      </c>
      <c r="B4" s="42" t="s">
        <v>72</v>
      </c>
      <c r="C4" s="42" t="s">
        <v>73</v>
      </c>
      <c r="D4" s="43" t="s">
        <v>74</v>
      </c>
      <c r="E4" s="42" t="s">
        <v>75</v>
      </c>
      <c r="F4" s="43" t="s">
        <v>76</v>
      </c>
      <c r="G4" s="43" t="s">
        <v>77</v>
      </c>
      <c r="H4" s="43" t="s">
        <v>78</v>
      </c>
      <c r="I4" s="43" t="s">
        <v>79</v>
      </c>
    </row>
    <row r="5" spans="1:10" ht="15.75">
      <c r="A5" s="45" t="s">
        <v>130</v>
      </c>
      <c r="B5" s="46"/>
      <c r="C5" s="47"/>
      <c r="D5" s="48"/>
      <c r="E5" s="46"/>
      <c r="F5" s="48"/>
      <c r="G5" s="48"/>
      <c r="H5" s="48"/>
      <c r="I5" s="48"/>
    </row>
    <row r="6" spans="1:10" ht="89.25">
      <c r="A6" s="50">
        <v>1</v>
      </c>
      <c r="B6" s="49" t="s">
        <v>131</v>
      </c>
      <c r="C6" s="70" t="s">
        <v>132</v>
      </c>
      <c r="D6" s="52">
        <v>1</v>
      </c>
      <c r="E6" s="49" t="s">
        <v>173</v>
      </c>
      <c r="F6" s="74">
        <v>0</v>
      </c>
      <c r="G6" s="74">
        <v>0</v>
      </c>
      <c r="H6" s="72">
        <f t="shared" ref="H6:H19" si="0">ROUND(D6*F6, 0)</f>
        <v>0</v>
      </c>
      <c r="I6" s="72">
        <f t="shared" ref="I6:I19" si="1">ROUND(D6*G6, 0)</f>
        <v>0</v>
      </c>
    </row>
    <row r="7" spans="1:10" ht="89.25">
      <c r="A7" s="50">
        <v>2</v>
      </c>
      <c r="B7" s="49" t="s">
        <v>133</v>
      </c>
      <c r="C7" s="71" t="s">
        <v>134</v>
      </c>
      <c r="D7" s="52">
        <v>1</v>
      </c>
      <c r="E7" s="49" t="s">
        <v>173</v>
      </c>
      <c r="F7" s="74">
        <v>0</v>
      </c>
      <c r="G7" s="74">
        <v>0</v>
      </c>
      <c r="H7" s="72">
        <f t="shared" si="0"/>
        <v>0</v>
      </c>
      <c r="I7" s="72">
        <f t="shared" si="1"/>
        <v>0</v>
      </c>
    </row>
    <row r="8" spans="1:10" ht="117.75" customHeight="1">
      <c r="A8" s="50">
        <v>3</v>
      </c>
      <c r="B8" s="49" t="s">
        <v>135</v>
      </c>
      <c r="C8" s="71" t="s">
        <v>136</v>
      </c>
      <c r="D8" s="52">
        <v>1</v>
      </c>
      <c r="E8" s="49" t="s">
        <v>173</v>
      </c>
      <c r="F8" s="74">
        <v>0</v>
      </c>
      <c r="G8" s="74">
        <v>0</v>
      </c>
      <c r="H8" s="72">
        <f t="shared" si="0"/>
        <v>0</v>
      </c>
      <c r="I8" s="72">
        <f t="shared" si="1"/>
        <v>0</v>
      </c>
    </row>
    <row r="9" spans="1:10" ht="108">
      <c r="A9" s="50">
        <v>4</v>
      </c>
      <c r="B9" s="49" t="s">
        <v>137</v>
      </c>
      <c r="C9" s="71" t="s">
        <v>138</v>
      </c>
      <c r="D9" s="52">
        <v>1</v>
      </c>
      <c r="E9" s="49" t="s">
        <v>173</v>
      </c>
      <c r="F9" s="74">
        <v>0</v>
      </c>
      <c r="G9" s="74">
        <v>0</v>
      </c>
      <c r="H9" s="72">
        <f t="shared" si="0"/>
        <v>0</v>
      </c>
      <c r="I9" s="72">
        <f t="shared" si="1"/>
        <v>0</v>
      </c>
    </row>
    <row r="10" spans="1:10" ht="108">
      <c r="A10" s="50">
        <v>5</v>
      </c>
      <c r="B10" s="49" t="s">
        <v>139</v>
      </c>
      <c r="C10" s="71" t="s">
        <v>140</v>
      </c>
      <c r="D10" s="52">
        <v>1</v>
      </c>
      <c r="E10" s="49" t="s">
        <v>173</v>
      </c>
      <c r="F10" s="74">
        <v>0</v>
      </c>
      <c r="G10" s="74">
        <v>0</v>
      </c>
      <c r="H10" s="72">
        <f t="shared" si="0"/>
        <v>0</v>
      </c>
      <c r="I10" s="72">
        <f t="shared" si="1"/>
        <v>0</v>
      </c>
    </row>
    <row r="11" spans="1:10" ht="95.25">
      <c r="A11" s="50">
        <v>6</v>
      </c>
      <c r="B11" s="49" t="s">
        <v>141</v>
      </c>
      <c r="C11" s="71" t="s">
        <v>142</v>
      </c>
      <c r="D11" s="52">
        <v>1</v>
      </c>
      <c r="E11" s="49" t="s">
        <v>173</v>
      </c>
      <c r="F11" s="74">
        <v>0</v>
      </c>
      <c r="G11" s="74">
        <v>0</v>
      </c>
      <c r="H11" s="72">
        <f t="shared" si="0"/>
        <v>0</v>
      </c>
      <c r="I11" s="72">
        <f t="shared" si="1"/>
        <v>0</v>
      </c>
    </row>
    <row r="12" spans="1:10" ht="25.5">
      <c r="A12" s="50">
        <v>7</v>
      </c>
      <c r="B12" s="49" t="s">
        <v>143</v>
      </c>
      <c r="C12" s="51" t="s">
        <v>144</v>
      </c>
      <c r="D12" s="52">
        <v>1</v>
      </c>
      <c r="E12" s="49" t="s">
        <v>6</v>
      </c>
      <c r="F12" s="74">
        <v>0</v>
      </c>
      <c r="G12" s="74">
        <v>0</v>
      </c>
      <c r="H12" s="72">
        <f t="shared" si="0"/>
        <v>0</v>
      </c>
      <c r="I12" s="72">
        <f t="shared" si="1"/>
        <v>0</v>
      </c>
    </row>
    <row r="13" spans="1:10" ht="89.25">
      <c r="A13" s="50">
        <v>8</v>
      </c>
      <c r="B13" s="49" t="s">
        <v>145</v>
      </c>
      <c r="C13" s="51" t="s">
        <v>146</v>
      </c>
      <c r="D13" s="52">
        <v>1</v>
      </c>
      <c r="E13" s="49" t="s">
        <v>0</v>
      </c>
      <c r="F13" s="74">
        <v>0</v>
      </c>
      <c r="G13" s="74">
        <v>0</v>
      </c>
      <c r="H13" s="72">
        <f t="shared" si="0"/>
        <v>0</v>
      </c>
      <c r="I13" s="72">
        <f t="shared" si="1"/>
        <v>0</v>
      </c>
    </row>
    <row r="14" spans="1:10" ht="95.25" customHeight="1">
      <c r="A14" s="50">
        <v>9</v>
      </c>
      <c r="B14" s="49" t="s">
        <v>147</v>
      </c>
      <c r="C14" s="51" t="s">
        <v>148</v>
      </c>
      <c r="D14" s="52">
        <v>1</v>
      </c>
      <c r="E14" s="49" t="s">
        <v>0</v>
      </c>
      <c r="F14" s="74">
        <v>0</v>
      </c>
      <c r="G14" s="74">
        <v>0</v>
      </c>
      <c r="H14" s="72">
        <f t="shared" si="0"/>
        <v>0</v>
      </c>
      <c r="I14" s="72">
        <f t="shared" si="1"/>
        <v>0</v>
      </c>
    </row>
    <row r="15" spans="1:10" ht="38.25">
      <c r="A15" s="50">
        <v>10</v>
      </c>
      <c r="B15" s="49" t="s">
        <v>149</v>
      </c>
      <c r="C15" s="51" t="s">
        <v>150</v>
      </c>
      <c r="D15" s="52">
        <v>1</v>
      </c>
      <c r="E15" s="49" t="s">
        <v>0</v>
      </c>
      <c r="F15" s="74">
        <v>0</v>
      </c>
      <c r="G15" s="74">
        <v>0</v>
      </c>
      <c r="H15" s="72">
        <f t="shared" si="0"/>
        <v>0</v>
      </c>
      <c r="I15" s="72">
        <f t="shared" si="1"/>
        <v>0</v>
      </c>
    </row>
    <row r="16" spans="1:10" ht="76.5">
      <c r="A16" s="50">
        <v>11</v>
      </c>
      <c r="B16" s="49" t="s">
        <v>151</v>
      </c>
      <c r="C16" s="51" t="s">
        <v>152</v>
      </c>
      <c r="D16" s="52">
        <v>1</v>
      </c>
      <c r="E16" s="49" t="s">
        <v>0</v>
      </c>
      <c r="F16" s="74">
        <v>0</v>
      </c>
      <c r="G16" s="74">
        <v>0</v>
      </c>
      <c r="H16" s="72">
        <f t="shared" si="0"/>
        <v>0</v>
      </c>
      <c r="I16" s="72">
        <f t="shared" si="1"/>
        <v>0</v>
      </c>
    </row>
    <row r="17" spans="1:9" ht="63.75">
      <c r="A17" s="50">
        <v>12</v>
      </c>
      <c r="B17" s="49" t="s">
        <v>153</v>
      </c>
      <c r="C17" s="51" t="s">
        <v>154</v>
      </c>
      <c r="D17" s="52">
        <v>1</v>
      </c>
      <c r="E17" s="49" t="s">
        <v>0</v>
      </c>
      <c r="F17" s="74">
        <v>0</v>
      </c>
      <c r="G17" s="74">
        <v>0</v>
      </c>
      <c r="H17" s="72">
        <f t="shared" si="0"/>
        <v>0</v>
      </c>
      <c r="I17" s="72">
        <f t="shared" si="1"/>
        <v>0</v>
      </c>
    </row>
    <row r="18" spans="1:9" ht="25.5">
      <c r="A18" s="50">
        <v>13</v>
      </c>
      <c r="B18" s="49" t="s">
        <v>155</v>
      </c>
      <c r="C18" s="51" t="s">
        <v>156</v>
      </c>
      <c r="D18" s="52">
        <v>1</v>
      </c>
      <c r="E18" s="49" t="s">
        <v>6</v>
      </c>
      <c r="F18" s="74">
        <v>0</v>
      </c>
      <c r="G18" s="74">
        <v>0</v>
      </c>
      <c r="H18" s="72">
        <f t="shared" si="0"/>
        <v>0</v>
      </c>
      <c r="I18" s="72">
        <f t="shared" si="1"/>
        <v>0</v>
      </c>
    </row>
    <row r="19" spans="1:9" ht="57" customHeight="1">
      <c r="A19" s="50">
        <v>14</v>
      </c>
      <c r="B19" s="53" t="s">
        <v>157</v>
      </c>
      <c r="C19" s="54" t="s">
        <v>158</v>
      </c>
      <c r="D19" s="55">
        <v>1</v>
      </c>
      <c r="E19" s="53" t="s">
        <v>6</v>
      </c>
      <c r="F19" s="75">
        <v>0</v>
      </c>
      <c r="G19" s="75">
        <v>0</v>
      </c>
      <c r="H19" s="66">
        <f t="shared" si="0"/>
        <v>0</v>
      </c>
      <c r="I19" s="66">
        <f t="shared" si="1"/>
        <v>0</v>
      </c>
    </row>
    <row r="20" spans="1:9" s="56" customFormat="1">
      <c r="A20" s="41"/>
      <c r="B20" s="42"/>
      <c r="C20" s="42" t="s">
        <v>159</v>
      </c>
      <c r="D20" s="43"/>
      <c r="E20" s="42"/>
      <c r="F20" s="43"/>
      <c r="G20" s="43"/>
      <c r="H20" s="73">
        <f>ROUND(SUM(H6:H19),0)</f>
        <v>0</v>
      </c>
      <c r="I20" s="73">
        <f>ROUND(SUM(I6:I19),0)</f>
        <v>0</v>
      </c>
    </row>
  </sheetData>
  <sheetProtection password="C41E" sheet="1" objects="1" scenarios="1" formatCells="0" formatColumns="0" formatRows="0"/>
  <mergeCells count="2">
    <mergeCell ref="A1:I1"/>
    <mergeCell ref="A2:I2"/>
  </mergeCells>
  <pageMargins left="0.2361111111111111" right="0.2361111111111111" top="0.69444444444444442" bottom="0.69444444444444442" header="0.41666666666666669" footer="0.41666666666666669"/>
  <pageSetup paperSize="9" orientation="portrait" useFirstPageNumber="1" horizontalDpi="1200" verticalDpi="1200" r:id="rId1"/>
  <headerFooter>
    <oddHeader>&amp;L&amp;"Times New Roman CE,Félkövér"&amp;10 Elektromosenergia-ellátás, villanyszerelés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Előlap (2)</vt:lpstr>
      <vt:lpstr>Épületgépészet</vt:lpstr>
      <vt:lpstr>Elektromosenergia-ellátás, vill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2018-04-13T13:26:03Z</dcterms:modified>
</cp:coreProperties>
</file>